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New_Summary" sheetId="2" r:id="rId5"/>
    <sheet name="RECOVERY ACCT 2006 TO APRIL 201" sheetId="3" r:id="rId6"/>
    <sheet name="Farmland" sheetId="4" r:id="rId7"/>
    <sheet name="Plot" sheetId="5" r:id="rId8"/>
    <sheet name="Uncompleted_Building" sheetId="6" r:id="rId9"/>
    <sheet name="Completed_Building" sheetId="7" r:id="rId10"/>
    <sheet name="SSR" sheetId="8" r:id="rId11"/>
    <sheet name="TotalVehicle" sheetId="9" r:id="rId12"/>
  </sheets>
</workbook>
</file>

<file path=xl/comments1.xml><?xml version="1.0" encoding="utf-8"?>
<comments xmlns="http://schemas.openxmlformats.org/spreadsheetml/2006/main">
  <authors>
    <author>USER</author>
    <author>CASHOFFICE</author>
  </authors>
  <commentList>
    <comment ref="B340" authorId="0">
      <text>
        <r>
          <rPr>
            <sz val="11"/>
            <color indexed="8"/>
            <rFont val="Helvetica Neue"/>
          </rPr>
          <t>USER:
Call Adigun Olusegun</t>
        </r>
      </text>
    </comment>
    <comment ref="B342" authorId="0">
      <text>
        <r>
          <rPr>
            <sz val="11"/>
            <color indexed="8"/>
            <rFont val="Helvetica Neue"/>
          </rPr>
          <t>USER:
Call Olusgun Adigun</t>
        </r>
      </text>
    </comment>
    <comment ref="L472" authorId="1">
      <text>
        <r>
          <rPr>
            <sz val="11"/>
            <color indexed="8"/>
            <rFont val="Helvetica Neue"/>
          </rPr>
          <t>CASHOFFICE:
Lucy Chima</t>
        </r>
      </text>
    </comment>
    <comment ref="L496" authorId="1">
      <text>
        <r>
          <rPr>
            <sz val="11"/>
            <color indexed="8"/>
            <rFont val="Helvetica Neue"/>
          </rPr>
          <t>CASHOFFICE:
Charles Adama Monda</t>
        </r>
      </text>
    </comment>
    <comment ref="L549" authorId="0">
      <text>
        <r>
          <rPr>
            <sz val="11"/>
            <color indexed="8"/>
            <rFont val="Helvetica Neue"/>
          </rPr>
          <t>USER:
CALL MUSA OJARA IN FIU</t>
        </r>
      </text>
    </comment>
  </commentList>
</comments>
</file>

<file path=xl/sharedStrings.xml><?xml version="1.0" encoding="utf-8"?>
<sst xmlns="http://schemas.openxmlformats.org/spreadsheetml/2006/main" uniqueCount="1685">
  <si>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</si>
  <si>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</si>
  <si>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</si>
  <si>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</si>
  <si>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New_Summary</t>
  </si>
  <si>
    <t>Table 1</t>
  </si>
  <si>
    <t>A</t>
  </si>
  <si>
    <t>B</t>
  </si>
  <si>
    <t>C</t>
  </si>
  <si>
    <t>D</t>
  </si>
  <si>
    <t>E</t>
  </si>
  <si>
    <t>F</t>
  </si>
  <si>
    <t>G</t>
  </si>
  <si>
    <t>H</t>
  </si>
  <si>
    <t>I</t>
  </si>
  <si>
    <t>J</t>
  </si>
  <si>
    <t>K</t>
  </si>
  <si>
    <t>S/N</t>
  </si>
  <si>
    <t>YEAR</t>
  </si>
  <si>
    <t>CASH</t>
  </si>
  <si>
    <t>RETURNED TO MDAs</t>
  </si>
  <si>
    <t>CUMULATIVE TOTAL</t>
  </si>
  <si>
    <t>SYSTEM STUDY REVIEW / RECOVERY DUE TO ICPC INTERVENTION</t>
  </si>
  <si>
    <t>FARMLAND</t>
  </si>
  <si>
    <t>PLOT OF LAND</t>
  </si>
  <si>
    <t>UNCOMPLETED BUILDING</t>
  </si>
  <si>
    <t>COMPLETED BUILDING</t>
  </si>
  <si>
    <t>VEHICLES</t>
  </si>
  <si>
    <t>TOTAL (=N=)</t>
  </si>
  <si>
    <t>TOTAL</t>
  </si>
  <si>
    <t>NET AMOUNT</t>
  </si>
  <si>
    <t>NOTE:</t>
  </si>
  <si>
    <t>C14 = Cash Recovery from 2006 - June 2018 was N3,130,401,362.84</t>
  </si>
  <si>
    <t>1. The ICPC Recovery Account was opened in 2006 with the First Bank of Nigeria, transferred to the then AfriBank in January 2008, and in March 2012, it was transferred to Zenith Bank.</t>
  </si>
  <si>
    <t>D14 = Total money returned to MDAs and Institutions, Bank Charges and FGN Recovery Account from 2006 - June 2018 was N3,124,009,464.59 (See Appendix 1)</t>
  </si>
  <si>
    <t>(G14+H14+I14+J14+K14) = Total non movable asset from 2006 - June 2018 was N4,559,431,000.00</t>
  </si>
  <si>
    <t>2. The Commission complied with Federal Government directives by transferring the funds (N1,864,188,753.79) in Recovery Account to Treasury Single Account (TSA) in three tranches in September 2015 (N1,856,23,255.90 ), October 2015 (N7,663,784.04) and November 2015 (N1,714.85)</t>
  </si>
  <si>
    <t>(L14-D14) = Total Recoveries (Movable, non movable asset and ICPC Intervention that was paid directly to sub-treasury) excluding total return to MDAs and institutions was N54,525,372,035.90</t>
  </si>
  <si>
    <t>(C14 - D14) = The Recovery in Treasury Single Account is N151,045,858.14 AS AT 30th December 2018</t>
  </si>
  <si>
    <t>3. From the sum of N1,864,188,753.79 mobbed to TSA, N995,200,863.22 was returned to MDAs in December, 2015 leaving a balance N868,987,890.57 as at December 2015.</t>
  </si>
  <si>
    <t>F14 = Systems Study Review / ICPC intervension comprises of Federal Government Pension Fund Transferred to Head of Service, UBEC, FED. MORTGAGE BANK  Personnel Cost Unspent Balance recovered as a result of ICPC intervention and Transferred directly to Sub - Treasury for the Federation (STF) is N46,690,885,713.26</t>
  </si>
  <si>
    <t>(D3, D4, D8 AND D12) were Returned to MDAs in respect of previous years Recovery.</t>
  </si>
  <si>
    <t>4. The Domiciliary Account for funds recovered was opened in January 2015 with Zenith Bank, however the sum of $100,436.23 in that account was also transferred to TSA in November 2015.</t>
  </si>
  <si>
    <t>Bank interest received on the recovery Account between 2006 - November 2017 N10,394,294.98 (See Appendix II)</t>
  </si>
  <si>
    <t>F14:K14 Values of  non movable properties such as Farmland, Plot, Uncompleted Building, Completed Building and Vehicle are Estimates</t>
  </si>
  <si>
    <t>The total number of 185 vehicles was recovered by the Commission. 153 was returned to various owners and Government Agency while 32 is in currently in the custody of the Commission as at June, 2018.</t>
  </si>
  <si>
    <t>RECOVERY ACCT 2006 TO APRIL 2019</t>
  </si>
  <si>
    <t>RECOVERY ACCT 2006 TO APRIL 201</t>
  </si>
  <si>
    <t>ICPC RECOVERY ACCOUNT: STATEMENT OF ACCOUNT FROM 2006 - APRIL  2019</t>
  </si>
  <si>
    <t>VICTIM</t>
  </si>
  <si>
    <t>SUSPECT</t>
  </si>
  <si>
    <t>NAME OF ASSET</t>
  </si>
  <si>
    <t>LOCATION OF ASSET</t>
  </si>
  <si>
    <t>VALUE OF ASSET</t>
  </si>
  <si>
    <t>TYPE OF ASSET</t>
  </si>
  <si>
    <t>STATUS</t>
  </si>
  <si>
    <t>DATE MONEY RECOVERED</t>
  </si>
  <si>
    <t>DATE MONEY RETURNED TO MDAs/STF</t>
  </si>
  <si>
    <t>Department/Unit Involved</t>
  </si>
  <si>
    <t>REMARKS</t>
  </si>
  <si>
    <t>AMOUNT RECOVERED =N=</t>
  </si>
  <si>
    <t>Amount Returned to MDAs</t>
  </si>
  <si>
    <t>Ondo State Government</t>
  </si>
  <si>
    <t>CHAIRMAN &amp; EXECUTIVES OF ALGON</t>
  </si>
  <si>
    <t>ICPC Recovery Account</t>
  </si>
  <si>
    <t>CURRENT ASSET</t>
  </si>
  <si>
    <t>CASE CLOSED</t>
  </si>
  <si>
    <t>INVESTIGATION</t>
  </si>
  <si>
    <t>INTERIM</t>
  </si>
  <si>
    <t>NKALU AUTONOMOUS COMMUNITY</t>
  </si>
  <si>
    <t>Mba itoli</t>
  </si>
  <si>
    <t>CLOSED</t>
  </si>
  <si>
    <t>SUB TOTAL</t>
  </si>
  <si>
    <t>KADUNA STATE GOVT</t>
  </si>
  <si>
    <t>Kaduna North Local Govt</t>
  </si>
  <si>
    <t xml:space="preserve"> NSITF (Non-Remittance)</t>
  </si>
  <si>
    <t>Madonna Organisation Nigeria Ltd.</t>
  </si>
  <si>
    <t>HON. RAYMOND UKPA &amp; 4 OTHRS</t>
  </si>
  <si>
    <t>Donatus Njoku</t>
  </si>
  <si>
    <t>FGN</t>
  </si>
  <si>
    <t>Alhaji Mohammed Jarma</t>
  </si>
  <si>
    <t>CONCLUDED</t>
  </si>
  <si>
    <t>Abubakar M. Yabo</t>
  </si>
  <si>
    <t>Attahiru Bafarawa former Governor of Sokoto State</t>
  </si>
  <si>
    <t>IN COURT</t>
  </si>
  <si>
    <t>SIT</t>
  </si>
  <si>
    <t>Akoko-South West LGA</t>
  </si>
  <si>
    <t>Akintunde Francis</t>
  </si>
  <si>
    <t xml:space="preserve"> Oladuni Adetitun</t>
  </si>
  <si>
    <t>Agnes Peterside</t>
  </si>
  <si>
    <t>Francis Akor</t>
  </si>
  <si>
    <t>BENUE</t>
  </si>
  <si>
    <t>Ahumite Samuel E.</t>
  </si>
  <si>
    <t>Recovery</t>
  </si>
  <si>
    <t>Mike Obioma Njoku</t>
  </si>
  <si>
    <t>FERMA</t>
  </si>
  <si>
    <t>M/S Pleasers Investiment Limited</t>
  </si>
  <si>
    <t>M/S Yunek Construction Company</t>
  </si>
  <si>
    <t>Akintelure F. Akinwale</t>
  </si>
  <si>
    <t>Cocoa Research Institute of Nigeria, Ibadan</t>
  </si>
  <si>
    <t>Prof G.O Iremiren (DG Cocoa Research Institute of Nigeria, Ibadan)</t>
  </si>
  <si>
    <t>Case completed and case file with Legal</t>
  </si>
  <si>
    <t>Hon (Col) Joshua O. Anota</t>
  </si>
  <si>
    <t>Suspects</t>
  </si>
  <si>
    <t>UBEC / LAGOS STATE GOVT.</t>
  </si>
  <si>
    <t>Lagos SUBEB</t>
  </si>
  <si>
    <t>Accounts</t>
  </si>
  <si>
    <t>UBEC / EBONYI STATE GOVT.</t>
  </si>
  <si>
    <t>Ebonyi SUBEB</t>
  </si>
  <si>
    <t>UBEC / IMO STATE GOVT.</t>
  </si>
  <si>
    <t>Imo SUBEB</t>
  </si>
  <si>
    <t>UBEC / NIGER STATE GOVT.</t>
  </si>
  <si>
    <t>Niger SUBEB</t>
  </si>
  <si>
    <t>UBEC / OSUN STATE GOVT.</t>
  </si>
  <si>
    <t>Osun SUBEB</t>
  </si>
  <si>
    <t>UBEC / FCT</t>
  </si>
  <si>
    <t>UBEC Abuja</t>
  </si>
  <si>
    <t>UBEC / ENUGU STATE GOVT.</t>
  </si>
  <si>
    <t>Enugu SUBEB</t>
  </si>
  <si>
    <t>UBEC / DELTA STATE GOVT.</t>
  </si>
  <si>
    <t>Delta SUBEB</t>
  </si>
  <si>
    <t>UBEC / KANO STATE GOVT.</t>
  </si>
  <si>
    <t>Kano SUBEB</t>
  </si>
  <si>
    <t>UBEC / PLATEAU STATE GOVT.</t>
  </si>
  <si>
    <t>Plateau SUBEB</t>
  </si>
  <si>
    <t>UBEC / TARABA STATE GOVT.</t>
  </si>
  <si>
    <t>Taraba SUBEB</t>
  </si>
  <si>
    <t>UBEC / KOGI STATE GOVT.</t>
  </si>
  <si>
    <t>Lokoja SUBEB</t>
  </si>
  <si>
    <t>OGUN STATE GOVT./FGN UBEC</t>
  </si>
  <si>
    <t>Ogun SUBEB</t>
  </si>
  <si>
    <t>IMO STATE GOVERNMENT</t>
  </si>
  <si>
    <t>BOARD OF INTERNAL REVENUE Owerri</t>
  </si>
  <si>
    <t>UBEC / BAUCHI STATE GOVT.</t>
  </si>
  <si>
    <t>Bauchi SUBEB</t>
  </si>
  <si>
    <t>UBEC / JIGAWA STATE GOVT.</t>
  </si>
  <si>
    <t>Jigawa SUBEB</t>
  </si>
  <si>
    <t>UBEC/ JIGAWA STATE GOVT.</t>
  </si>
  <si>
    <t>UBEC / BORNO STATE GOVT.</t>
  </si>
  <si>
    <t>Maiduguri SUBEB</t>
  </si>
  <si>
    <t>Bodijan</t>
  </si>
  <si>
    <t>UBEC / ONDO STATE GOVT.</t>
  </si>
  <si>
    <t>Ondo SUBEB</t>
  </si>
  <si>
    <t>IMT</t>
  </si>
  <si>
    <t>RECTOR &amp; 3 OTHERS of IMT Enugu</t>
  </si>
  <si>
    <t>Ganjuwa Local Education Authority Bauchi State</t>
  </si>
  <si>
    <t>Adamu Aje Barde</t>
  </si>
  <si>
    <t>INCOURT</t>
  </si>
  <si>
    <t>Ganjuwa LGA Bauchi State</t>
  </si>
  <si>
    <t>Aliyu Mohammed</t>
  </si>
  <si>
    <t>Abdullahi Mohammed (Gajuwa Fin. clerk)</t>
  </si>
  <si>
    <t>Musa Isah (Gajuwa Finance clerk)</t>
  </si>
  <si>
    <t>Alh. Sule Mamuda</t>
  </si>
  <si>
    <t>Mr Sylvanus</t>
  </si>
  <si>
    <t>Mr Ifeanyi Ojobo</t>
  </si>
  <si>
    <t>Mrs Lilian Ugwuanyi</t>
  </si>
  <si>
    <t>Bala Mohammed Kabir</t>
  </si>
  <si>
    <t>SOKOTO STTATE GOVT</t>
  </si>
  <si>
    <t>Abubakar .N. Yabo (Sultan Maccido Institute for Quaranic)</t>
  </si>
  <si>
    <t>Hajia Aisha .M. Binji</t>
  </si>
  <si>
    <t>Aliyu Mohammed Muja</t>
  </si>
  <si>
    <t>BANK INTEREST</t>
  </si>
  <si>
    <t>BANK INTEREST RECEIVED</t>
  </si>
  <si>
    <t>Cash Deposit</t>
  </si>
  <si>
    <t>OJOMA ADAH</t>
  </si>
  <si>
    <t>Alhaji Sule Mamuda (LEA Bauchi)</t>
  </si>
  <si>
    <t>NSCDC H/Q</t>
  </si>
  <si>
    <t>Ihuoma Thaddeus (NSCDC Hqtrs)</t>
  </si>
  <si>
    <t>PHCN</t>
  </si>
  <si>
    <t>Adedeji Ayobami</t>
  </si>
  <si>
    <t>ABIA STATE GOVT.</t>
  </si>
  <si>
    <t>Abia SUBEB</t>
  </si>
  <si>
    <t>SDD</t>
  </si>
  <si>
    <t xml:space="preserve">Alhaji Sule Mamuda </t>
  </si>
  <si>
    <t>ALH. LABARAN TANKO</t>
  </si>
  <si>
    <t>Ibrahim Tunsah (Min. of Interior Abuja)</t>
  </si>
  <si>
    <t>PHCN BAUCHI</t>
  </si>
  <si>
    <t>Yakubu Roye Barnabas (PHC Bauchi)</t>
  </si>
  <si>
    <t>ABADAM LGA BORNO STATE</t>
  </si>
  <si>
    <t>Alh. Hussaini Kachalla</t>
  </si>
  <si>
    <t>GANJUWA L.G.A. BAUCHI</t>
  </si>
  <si>
    <t>ALH. BABANGIDA LAWAL</t>
  </si>
  <si>
    <t>BORNU STATE SUBEB</t>
  </si>
  <si>
    <t>HUSSAINI KACHALLA</t>
  </si>
  <si>
    <t>Closed</t>
  </si>
  <si>
    <t>DARAZO LGA BAUCHI STATE</t>
  </si>
  <si>
    <t>M. J Liman Lago</t>
  </si>
  <si>
    <t>Peter Onwe (Chief clerical officer)</t>
  </si>
  <si>
    <t>Ephraim Peter (Olusola Adekanola)</t>
  </si>
  <si>
    <t>SIGMA ES LIMITED / ALH. LABARN TANKO</t>
  </si>
  <si>
    <t xml:space="preserve">Ibrahim Tunsah </t>
  </si>
  <si>
    <t>SUBEB</t>
  </si>
  <si>
    <t>SUB-TREASURY FOR THE FEDERATION</t>
  </si>
  <si>
    <t>SHIRA LOCAL GOVT, BAUCHI STATE</t>
  </si>
  <si>
    <t>Musa Ngulde (Ajison Ascenders Bauchi)</t>
  </si>
  <si>
    <t>BANK CHARGES</t>
  </si>
  <si>
    <t>BANK CHARGES PAID</t>
  </si>
  <si>
    <t>Oyinloye Ajibola Maxwell</t>
  </si>
  <si>
    <t>Federal Polytechnic, Offa</t>
  </si>
  <si>
    <t>Olatona M. Oyewole</t>
  </si>
  <si>
    <t>Abadan LGA, Borno State</t>
  </si>
  <si>
    <t>ACCOUNTANT GENERAL SOKOTO</t>
  </si>
  <si>
    <t>Accounts/FIU</t>
  </si>
  <si>
    <t xml:space="preserve">Musa Ngulde </t>
  </si>
  <si>
    <t>UBEC / NASARAWA STATE GOVT.</t>
  </si>
  <si>
    <t>NASSARAWA SUBEB</t>
  </si>
  <si>
    <t>FIU / ACCOUNT</t>
  </si>
  <si>
    <t>ELELE ISIOKPO/OBELE COMMUNITY</t>
  </si>
  <si>
    <t>N. WELI</t>
  </si>
  <si>
    <t>FIU</t>
  </si>
  <si>
    <t>ALL ALGON CHAIRMAN</t>
  </si>
  <si>
    <t>FED MIN. OF EDUCATION</t>
  </si>
  <si>
    <t>YUSUF AGABI</t>
  </si>
  <si>
    <t>Borno State SUBEB</t>
  </si>
  <si>
    <t>FED. GOVT.</t>
  </si>
  <si>
    <t>TRANSFER-ZENITH</t>
  </si>
  <si>
    <t>AKWA IBOM STATE GOVT.</t>
  </si>
  <si>
    <t>Mike Akpakpan &amp; Associates</t>
  </si>
  <si>
    <t>FIRS</t>
  </si>
  <si>
    <t>Mohammed Musa Abdullahi</t>
  </si>
  <si>
    <t>Fund transfer from FBN</t>
  </si>
  <si>
    <t>Fund transfer from UBA</t>
  </si>
  <si>
    <t>Federal Ministry of Land &amp; Rural Development</t>
  </si>
  <si>
    <t>Engr. Funsho Akilapa</t>
  </si>
  <si>
    <t>FGN (IPPIS)</t>
  </si>
  <si>
    <t xml:space="preserve"> Anthony Adotse</t>
  </si>
  <si>
    <t>Fed. Mortgage Bank of Nig. (FMBN)</t>
  </si>
  <si>
    <t>ABDULSALAM AHMED</t>
  </si>
  <si>
    <t>DAUDA YUSUF</t>
  </si>
  <si>
    <t>NEWMAN ORDIA</t>
  </si>
  <si>
    <t>ABDULSALAM .A. &amp; DAUDA .Y.</t>
  </si>
  <si>
    <t>Raw Materials Research(PERSONNEL COST)</t>
  </si>
  <si>
    <t>RMRDC</t>
  </si>
  <si>
    <t>UBEC</t>
  </si>
  <si>
    <t>National Examination Council</t>
  </si>
  <si>
    <t>ABDULSALAM A &amp; ORS</t>
  </si>
  <si>
    <t>FEDERAL MORTGAGE BANK</t>
  </si>
  <si>
    <t>RMRD (O/H)</t>
  </si>
  <si>
    <t>RMRD (PER)</t>
  </si>
  <si>
    <t>RMRD (IGR)</t>
  </si>
  <si>
    <t>LOCAL GOVT OFFICIALS NATIONWIDE</t>
  </si>
  <si>
    <t>Adedimeji Micheal Rojers</t>
  </si>
  <si>
    <t>PSYCHAITRIC HOSPITAL ESELU, BENIN</t>
  </si>
  <si>
    <t>CMD, PSYCHAITRIC HOSPITAL ESELU, BENIN</t>
  </si>
  <si>
    <t>BENIN OFFICE</t>
  </si>
  <si>
    <t>OBAFEMI AWOLOWO UNIVERSITY</t>
  </si>
  <si>
    <t xml:space="preserve"> Prof Anthony O. Adegbulugbe </t>
  </si>
  <si>
    <t>ENUGU STATE GOVT.</t>
  </si>
  <si>
    <t>SUNDAY NGERE</t>
  </si>
  <si>
    <t>HENRY E.</t>
  </si>
  <si>
    <t>FED. MORT. BANK OF NIGERIA</t>
  </si>
  <si>
    <t>ASCON SPECIAL PROJECT (Refund of Unspent Personnel Cost</t>
  </si>
  <si>
    <t>ASCON SPECIAL PROJECT UNSPENT BALANCE</t>
  </si>
  <si>
    <t>CSU</t>
  </si>
  <si>
    <t>NATIONAL STEEL RAW MATERIAL EXPLOIRATION AGENCY</t>
  </si>
  <si>
    <t xml:space="preserve"> Former D.G Mr. Ezennwa Isaiah as a Severance Allowance that was wrongly paid</t>
  </si>
  <si>
    <t>ATRM</t>
  </si>
  <si>
    <t>(FGN) Pensioners</t>
  </si>
  <si>
    <t>John Agabi</t>
  </si>
  <si>
    <t>SDD/FIU</t>
  </si>
  <si>
    <t>Bethel Ushie</t>
  </si>
  <si>
    <t>OMOTAYO PHILLIPS</t>
  </si>
  <si>
    <t>TEDFUND</t>
  </si>
  <si>
    <t>Ahmed Yusuf Babangida</t>
  </si>
  <si>
    <t>FED. MIN. OF INTERIOR</t>
  </si>
  <si>
    <t>Okonkwo (Central Pay Office)</t>
  </si>
  <si>
    <t>AKURE SOUTH LGA</t>
  </si>
  <si>
    <t>Akinduko Marcus</t>
  </si>
  <si>
    <t>Ilesanmi</t>
  </si>
  <si>
    <t>Akintan Ayobami</t>
  </si>
  <si>
    <t>Olasehinde Bamidele</t>
  </si>
  <si>
    <t>M. O Okoro</t>
  </si>
  <si>
    <t>Falade Akinlolu</t>
  </si>
  <si>
    <t>Komolafe Rufai Olaiya</t>
  </si>
  <si>
    <t>Falade Toyin Kikelomo</t>
  </si>
  <si>
    <t>A. Ajayi</t>
  </si>
  <si>
    <t>Ogunshakin Esther O.</t>
  </si>
  <si>
    <t>Fededral Psychiatric Hospital</t>
  </si>
  <si>
    <t>Director F&amp;A</t>
  </si>
  <si>
    <t>PERSONNEL COST</t>
  </si>
  <si>
    <t xml:space="preserve">Nigeria Law School </t>
  </si>
  <si>
    <t>Mrs Olasehinde Bamidele</t>
  </si>
  <si>
    <t>Toyin Kikelomo Falade</t>
  </si>
  <si>
    <t>LUTH</t>
  </si>
  <si>
    <t>Director F&amp;A (T.A. Ibrahim)</t>
  </si>
  <si>
    <t>Ogunshakin E. L</t>
  </si>
  <si>
    <t>Ilesanmi L. A</t>
  </si>
  <si>
    <t>Okoro Michael</t>
  </si>
  <si>
    <t>Ajayi S. A</t>
  </si>
  <si>
    <t>Recovery of money paid for construction of primary health care at Oambele Abia State</t>
  </si>
  <si>
    <t>Emjec Nigeria Ltd</t>
  </si>
  <si>
    <t>Falade  M. A</t>
  </si>
  <si>
    <t>Ogunshakin Esther Oluremi</t>
  </si>
  <si>
    <t>Okoro O. M</t>
  </si>
  <si>
    <t>Mrs Falade Toyin K.</t>
  </si>
  <si>
    <t>Rose Obah</t>
  </si>
  <si>
    <t>Falade M. Akinlolu</t>
  </si>
  <si>
    <t>Ogunshakin Esther</t>
  </si>
  <si>
    <t>Falade M. A</t>
  </si>
  <si>
    <t>AHODA EAST LGA</t>
  </si>
  <si>
    <t>Hon. Cassidy / Access Bank</t>
  </si>
  <si>
    <t>ON GOING</t>
  </si>
  <si>
    <t xml:space="preserve"> Fed. Ministry of Works</t>
  </si>
  <si>
    <t>O. M Iyalla</t>
  </si>
  <si>
    <t>Refund of pension funds</t>
  </si>
  <si>
    <t>OAUTH</t>
  </si>
  <si>
    <t>Emma Anosike</t>
  </si>
  <si>
    <t>MOHAMMED MUSA ABDULLAHI</t>
  </si>
  <si>
    <t>Akinlolu Falade</t>
  </si>
  <si>
    <t>Recovery iro Interest on Fixed Deposit Fed. Ministry of Works</t>
  </si>
  <si>
    <t>Iyalla O. M</t>
  </si>
  <si>
    <t>Komolafe R. O</t>
  </si>
  <si>
    <t>Falade Kikelomo</t>
  </si>
  <si>
    <t>komolafe R.O</t>
  </si>
  <si>
    <t>Ogunsakin O.Esther</t>
  </si>
  <si>
    <t>Ayuba Usman</t>
  </si>
  <si>
    <t>HON. REGINA LAWANI</t>
  </si>
  <si>
    <t>Emmanuel  Ogwuche</t>
  </si>
  <si>
    <t>Case Withdrawn</t>
  </si>
  <si>
    <t xml:space="preserve">Micheal Okoro </t>
  </si>
  <si>
    <t xml:space="preserve"> Oambele Abia State</t>
  </si>
  <si>
    <t>Ejec Nig LTD (CHQ)</t>
  </si>
  <si>
    <t>CENTRE FOR GRASSROOT WOMEN ADVANCEMENT AND DEVELOPMENT (CEWAD)</t>
  </si>
  <si>
    <t>AFRICAN INITIATIVE FOR RURAL AND AGRICULTURAL DEVELOPMENT(AIRAD)</t>
  </si>
  <si>
    <t>ISA MODIBO ISMAIL &amp; 3 OTHERS</t>
  </si>
  <si>
    <t>STEVE DELE OLUWANIYI (NATIONAL MATHEMATICAL CENTRE, ABUJA)</t>
  </si>
  <si>
    <t>SET ASIDE</t>
  </si>
  <si>
    <t>Weber Nig. Ltd</t>
  </si>
  <si>
    <t>PATRICIA OKOLIWA OKPARA</t>
  </si>
  <si>
    <t>Josephen Mba</t>
  </si>
  <si>
    <t>Balance of unspent fund wrongly paid into ICPC Recovery Act by Staff</t>
  </si>
  <si>
    <t>Abdullahi M.Mamudu</t>
  </si>
  <si>
    <t>STAFF</t>
  </si>
  <si>
    <t>FOOTBALL ASSOCIATION OF NIG. BAUCHI</t>
  </si>
  <si>
    <t>Paid to Gurma Gani Int'l Resources</t>
  </si>
  <si>
    <t>Haruna Bako</t>
  </si>
  <si>
    <t>Abubakar A.Salihu</t>
  </si>
  <si>
    <t>Yakubu Mohammed Ahmad</t>
  </si>
  <si>
    <t>Olatunji Enoch</t>
  </si>
  <si>
    <t>TRANSENGINEERING NIG LTD</t>
  </si>
  <si>
    <t>FEDERAL UNIVERSITY OF TECHNOLOGY MINNA</t>
  </si>
  <si>
    <t>Prof. Ahmed Rufa'I Alkali</t>
  </si>
  <si>
    <t>NDLEA</t>
  </si>
  <si>
    <t>ALH. BELLO LAFIAJI &amp; USMAN AMALI (LATE)</t>
  </si>
  <si>
    <t>CONVICTED</t>
  </si>
  <si>
    <t>ESAN CENTRAL LGA, EDO STATE (ICPC/P/SS/73/13)</t>
  </si>
  <si>
    <t xml:space="preserve"> Christopher Mbenewe</t>
  </si>
  <si>
    <t>Ature Olarewaju</t>
  </si>
  <si>
    <t xml:space="preserve"> Isi-Uzo LGA, Enugu</t>
  </si>
  <si>
    <t>Odo Racheal</t>
  </si>
  <si>
    <t>Ede Grace</t>
  </si>
  <si>
    <t>Nwabi Patience</t>
  </si>
  <si>
    <t>NSCDC</t>
  </si>
  <si>
    <t>Babatunde A. Rotimi</t>
  </si>
  <si>
    <t>Nwani Patience</t>
  </si>
  <si>
    <t>Christopher Mbanewe</t>
  </si>
  <si>
    <t>ALH. IBRAHIM MOHAMMED &amp; 7 OTHERS</t>
  </si>
  <si>
    <t>NASU OF ABUBAKAR TATARI ALI POLYTECHNIC (ATAP) BAUCHI</t>
  </si>
  <si>
    <t>BAUCHI OFFICE</t>
  </si>
  <si>
    <t>MR J.O. AKANDE &amp; 1 OTHER</t>
  </si>
  <si>
    <t>Segun Awofadeji &amp; 2 OTHERS</t>
  </si>
  <si>
    <t>UDENU LGA</t>
  </si>
  <si>
    <t>Ike Chukwu Eze</t>
  </si>
  <si>
    <t>NACETEM</t>
  </si>
  <si>
    <t>A.A Oyewale</t>
  </si>
  <si>
    <t>Oladele O.Afolabi</t>
  </si>
  <si>
    <t>Enmmanuel Ayoola</t>
  </si>
  <si>
    <t>W.O Siyanbola</t>
  </si>
  <si>
    <t>OHSF (PENSION UNIT)</t>
  </si>
  <si>
    <t>Abiodun Osagie</t>
  </si>
  <si>
    <t>Bello James</t>
  </si>
  <si>
    <t>Jummai Aimola</t>
  </si>
  <si>
    <t xml:space="preserve">Bakare Ganiyu </t>
  </si>
  <si>
    <t xml:space="preserve"> W.O Siyambola</t>
  </si>
  <si>
    <t xml:space="preserve"> Abiodun Osagie</t>
  </si>
  <si>
    <t xml:space="preserve"> Emmanuel Adesokan</t>
  </si>
  <si>
    <t>Recovered from Emmanuel Adesokan</t>
  </si>
  <si>
    <t xml:space="preserve"> A.A Oyewole</t>
  </si>
  <si>
    <t>Bunga, Gwarando and Gajuwa Villages in Bauchi State</t>
  </si>
  <si>
    <t xml:space="preserve">Paid to Weber Nig. Ltd </t>
  </si>
  <si>
    <t>David Olufemi Akindimeji</t>
  </si>
  <si>
    <t xml:space="preserve"> David Olufemi Akindimeji</t>
  </si>
  <si>
    <t xml:space="preserve"> Olumide O Owolabi</t>
  </si>
  <si>
    <t>NIGERIA IMMIGRATION SERVICE</t>
  </si>
  <si>
    <t>Beatrice Mohammed O.E</t>
  </si>
  <si>
    <t xml:space="preserve"> Ogunbade Christian N</t>
  </si>
  <si>
    <t xml:space="preserve"> Ini Ekanem</t>
  </si>
  <si>
    <t>Bello James Oladimeji</t>
  </si>
  <si>
    <t xml:space="preserve"> Jummai Abimbola</t>
  </si>
  <si>
    <t>Bakare Ganiu</t>
  </si>
  <si>
    <t>FED. POLY IDAH</t>
  </si>
  <si>
    <t xml:space="preserve"> Peter Gana</t>
  </si>
  <si>
    <t>Peter Gana</t>
  </si>
  <si>
    <t>PLATEAU STATE GOVERNMENT</t>
  </si>
  <si>
    <t>Stephen Pwajok (iro Clerk of the House of Plateau State)</t>
  </si>
  <si>
    <t>FORWARDED TO PROSECUTION</t>
  </si>
  <si>
    <t xml:space="preserve"> Olamide Olumuyiwa</t>
  </si>
  <si>
    <t>Ini Ekanem</t>
  </si>
  <si>
    <t xml:space="preserve">Weber Nig. Ltd </t>
  </si>
  <si>
    <t>Gurma Gani Int'l Resources</t>
  </si>
  <si>
    <t xml:space="preserve"> Transengineering Nig Ltd </t>
  </si>
  <si>
    <t>Pension Funds</t>
  </si>
  <si>
    <t>National Commission for College of Education (NCCE)</t>
  </si>
  <si>
    <t>NIHOTOUR</t>
  </si>
  <si>
    <t>ONYEKACHI GABRIEL</t>
  </si>
  <si>
    <t>DANTATA MUNZALI</t>
  </si>
  <si>
    <t>Recovered from Out Efanga</t>
  </si>
  <si>
    <t xml:space="preserve"> National Commission for Heritage Bank</t>
  </si>
  <si>
    <t>National Commission for Heritage Bank</t>
  </si>
  <si>
    <t>Kwali Area Council, Abuja</t>
  </si>
  <si>
    <t>GHOST WOKERS (ICPC/P/NC/184/14)</t>
  </si>
  <si>
    <t xml:space="preserve"> NCCE Pension </t>
  </si>
  <si>
    <t xml:space="preserve">NCCE Pension </t>
  </si>
  <si>
    <t>David Grace Ede C</t>
  </si>
  <si>
    <t>Yahaya Isaiah</t>
  </si>
  <si>
    <t xml:space="preserve">  Yahaya Isaiah</t>
  </si>
  <si>
    <t xml:space="preserve">  Ini Ekanem</t>
  </si>
  <si>
    <t xml:space="preserve">  David Grace Ede C</t>
  </si>
  <si>
    <t xml:space="preserve"> Lawal Abdullahi</t>
  </si>
  <si>
    <t xml:space="preserve">  Lawal Abdullahi</t>
  </si>
  <si>
    <t xml:space="preserve">  Odoh Rachael</t>
  </si>
  <si>
    <t>FGN (UNPAID CGT)</t>
  </si>
  <si>
    <t xml:space="preserve">  Zanna M Ibrahim</t>
  </si>
  <si>
    <t>James Chukwudi &amp; Kingdom U.O. Uma</t>
  </si>
  <si>
    <t>Kwetata DanFulani (Commissioner, Min. of Coop. Poverty Alleviation)</t>
  </si>
  <si>
    <t>ODOFIN OLUWASEUN</t>
  </si>
  <si>
    <t>Eximab Integrated Links</t>
  </si>
  <si>
    <t>Isa Modibo Ismail</t>
  </si>
  <si>
    <t>Adisa Temitayo Funmilayo</t>
  </si>
  <si>
    <t xml:space="preserve"> Folorunso Jokotogun</t>
  </si>
  <si>
    <t>Abdulwahab Adinoyi Animoku</t>
  </si>
  <si>
    <t xml:space="preserve">  Ikechukwu Eze</t>
  </si>
  <si>
    <t>Recovered from Kennet Udosen</t>
  </si>
  <si>
    <t xml:space="preserve">  Kennet Udosen</t>
  </si>
  <si>
    <t xml:space="preserve"> Abubakar Sadiq K.</t>
  </si>
  <si>
    <t xml:space="preserve">  Abubakar Sadiq K.</t>
  </si>
  <si>
    <t>PROF EDOGA</t>
  </si>
  <si>
    <t>TAIWO IDOWU LAMIDI</t>
  </si>
  <si>
    <t xml:space="preserve"> Pension Funds </t>
  </si>
  <si>
    <t xml:space="preserve">  NCCE Pension </t>
  </si>
  <si>
    <t>Adeyanju Modupeola Aremu</t>
  </si>
  <si>
    <t xml:space="preserve">  Adeyanju Modupeola Aremu</t>
  </si>
  <si>
    <t xml:space="preserve"> Adeyanju Modupeola Aremu</t>
  </si>
  <si>
    <t xml:space="preserve">  David Grace Ede </t>
  </si>
  <si>
    <t>Recovery iro land sales transaction</t>
  </si>
  <si>
    <t>Taiwo Ogunwale</t>
  </si>
  <si>
    <t>IDOWU LAMIDI</t>
  </si>
  <si>
    <t>AKWA IBOM POLYTECHNIQUE</t>
  </si>
  <si>
    <t>JAMES OKON EKONG</t>
  </si>
  <si>
    <t>IMO STATE POLY</t>
  </si>
  <si>
    <t>IHEANACHO VICTOR</t>
  </si>
  <si>
    <t>A. Udofia (Appreciation)</t>
  </si>
  <si>
    <t>DFA NNPC</t>
  </si>
  <si>
    <t>FED. MINISTRY OF ENVIROMENT</t>
  </si>
  <si>
    <t>FAZUWA VENTURES</t>
  </si>
  <si>
    <t>FELITEX GLOBAL ENT. NIG. LTD</t>
  </si>
  <si>
    <t>MINISTRY OF NIGER DELTA AFFAIRS</t>
  </si>
  <si>
    <t>MANGSET LONGYIL DICKSON</t>
  </si>
  <si>
    <t>SUSPECT TRIED TO BRIBE INVESTIGATORS</t>
  </si>
  <si>
    <t>DR. ABAZU CHIKE</t>
  </si>
  <si>
    <t>AKWA IBOM STATE POLY</t>
  </si>
  <si>
    <t xml:space="preserve"> Prof Edoga</t>
  </si>
  <si>
    <t xml:space="preserve">  Taiwo Idowu Lamidi</t>
  </si>
  <si>
    <t>IHENACHOR VICTOR</t>
  </si>
  <si>
    <t>CLOSED / MONEY RETURNED TO VICTIM</t>
  </si>
  <si>
    <t>DE-OMART  FURNITURE COY</t>
  </si>
  <si>
    <t>ALO-ZEN PHARMACY</t>
  </si>
  <si>
    <t>Recovery iro Transaction related to Prof Edoga</t>
  </si>
  <si>
    <t>LAMIDI IDOWU</t>
  </si>
  <si>
    <t xml:space="preserve"> Idowu Lamidi</t>
  </si>
  <si>
    <t>EXAMAB INTEGRATED LINK</t>
  </si>
  <si>
    <t xml:space="preserve">PROF. HILARY ODO </t>
  </si>
  <si>
    <t>RECOVERY IRO JANE NWABUIKE VS PROF OLAYIDE OSIBOGUN FORMER CMD LUTH</t>
  </si>
  <si>
    <t>RECOVERED FROM AKIN OSIGBOGUN OF LUTH</t>
  </si>
  <si>
    <t>ADEOLU ADEYANJU</t>
  </si>
  <si>
    <t>AKWA IBOM STATE POLYTECHNIC</t>
  </si>
  <si>
    <t>AKWA IBOM STATE POLYTECHNIC OUTREACH PROGRAMME</t>
  </si>
  <si>
    <t>IMO STATE POLYTECHNIC</t>
  </si>
  <si>
    <t>IMO STATE POLYTECHNIQUE OUTREACH PROGRAMME</t>
  </si>
  <si>
    <t>TETFUND PROJECT</t>
  </si>
  <si>
    <t>VET MED VOM</t>
  </si>
  <si>
    <t>FEDERAL POLYTECHNIC IDAH</t>
  </si>
  <si>
    <t>AIR CMCR PETER GANA</t>
  </si>
  <si>
    <t>DETWINK GLOBAL SERVICES</t>
  </si>
  <si>
    <t>FED. MIN. OF ENV.</t>
  </si>
  <si>
    <t>NATIONAL OF SHELTER BELT &amp; AFORESTATION</t>
  </si>
  <si>
    <t>UZI UZO LOCAL GOVT. ENUGU</t>
  </si>
  <si>
    <t>GRACE CHINWE</t>
  </si>
  <si>
    <t>NWACHUKWU .U. JONATHAN</t>
  </si>
  <si>
    <t>BONIFACE UGWU MONDAY</t>
  </si>
  <si>
    <t>DR. O.A. IYIOLA</t>
  </si>
  <si>
    <t>JOHN IZIOKHAU</t>
  </si>
  <si>
    <t>FED. GOVT. COLLEGE, ODOGBOLU</t>
  </si>
  <si>
    <t>OLUSEGUN LAWAL</t>
  </si>
  <si>
    <t>ALIYU OZIGI</t>
  </si>
  <si>
    <t>FED. GOVT. COLLEGE, SAGAMU</t>
  </si>
  <si>
    <t>FED. SCIENCE AND TECHNICAL COLLEGE, IJEBU- MUSHIN</t>
  </si>
  <si>
    <t>ABIODUN OSAGIE</t>
  </si>
  <si>
    <t>SYLVE M. INTL</t>
  </si>
  <si>
    <t>NASARAWA INVESTMENT AND PROPERTY DEVELOPMENT CORPORATION (NIPDC) LIMITED</t>
  </si>
  <si>
    <r>
      <rPr>
        <b val="1"/>
        <sz val="16"/>
        <color indexed="8"/>
        <rFont val="Georgia"/>
      </rPr>
      <t xml:space="preserve">OLUYINKA IYIOLA: </t>
    </r>
    <r>
      <rPr>
        <sz val="16"/>
        <color indexed="8"/>
        <rFont val="Georgia"/>
      </rPr>
      <t>RECOVERY IRO PYT FOR TRANSPORT OF CEMENT BY JOHN IZIOKHAI</t>
    </r>
  </si>
  <si>
    <r>
      <rPr>
        <b val="1"/>
        <sz val="16"/>
        <color indexed="8"/>
        <rFont val="Georgia"/>
      </rPr>
      <t xml:space="preserve">JOHN IZIOKHAI: </t>
    </r>
    <r>
      <rPr>
        <sz val="16"/>
        <color indexed="8"/>
        <rFont val="Georgia"/>
      </rPr>
      <t xml:space="preserve">
</t>
    </r>
    <r>
      <rPr>
        <sz val="16"/>
        <color indexed="8"/>
        <rFont val="Georgia"/>
      </rPr>
      <t>PAID IN N50,000 IRO MONEY COLLECTED TO TRANSPORT CEMENT FROM DANGOTE FACTORY</t>
    </r>
  </si>
  <si>
    <t>PROJECT DEV. AGENCY, ENUGU (PRODA)</t>
  </si>
  <si>
    <t>ANYAORAH</t>
  </si>
  <si>
    <t>FED. GOVT. IRO COMPESATION OF ELECTION VIOLENCE</t>
  </si>
  <si>
    <t>BAUCHI STATE GOVT</t>
  </si>
  <si>
    <t>Chidi Ebere Nwosu</t>
  </si>
  <si>
    <t>PJ SHIMA</t>
  </si>
  <si>
    <t>NI HOTOUR</t>
  </si>
  <si>
    <t>GABRIEL ONYEKACHI</t>
  </si>
  <si>
    <t>BLESSING AMADI</t>
  </si>
  <si>
    <t>DONALD ORYA</t>
  </si>
  <si>
    <t>POLICE SERVICE COMM</t>
  </si>
  <si>
    <t>Sir Mike Okiro</t>
  </si>
  <si>
    <t>Prosecution Recommended</t>
  </si>
  <si>
    <t>VIVIAN OKEY</t>
  </si>
  <si>
    <t>ESTHER NKECHI</t>
  </si>
  <si>
    <t>LAGOS STATE GOVT</t>
  </si>
  <si>
    <t>LANRE ADENIYI</t>
  </si>
  <si>
    <t>NSCDC / GENERAL PUBLIC</t>
  </si>
  <si>
    <t>OKONJI GLORY</t>
  </si>
  <si>
    <t>MUSA MOHAMMED IZGE</t>
  </si>
  <si>
    <t>IBRAHIM B. BAKO</t>
  </si>
  <si>
    <t>OGUNJIMI OLUWASEUN</t>
  </si>
  <si>
    <t>NATIONALE OF SHELTER BELT AND AFORESTATION</t>
  </si>
  <si>
    <t>FED. MIN. OF ENVIRONMENT</t>
  </si>
  <si>
    <t>FEDERAL GOVERNMENT COLLEGE OGOGBOLU</t>
  </si>
  <si>
    <t>FEDERAL GOVERNMENT GIRLS COLLEGE SAGAMU</t>
  </si>
  <si>
    <t>FEDERAL SCIENCE AND TECHNICAL COLLEGE IJEBU-IMUSHIN</t>
  </si>
  <si>
    <t>PROF HILARY ODO EDEOGA</t>
  </si>
  <si>
    <t>CAPITALIZED INTEREST RECEIVED</t>
  </si>
  <si>
    <t>TSA CHARGES</t>
  </si>
  <si>
    <t>TSA DIRECTIVE CHARGES</t>
  </si>
  <si>
    <t>TSA DIRECTIVE CHARGES REVERSED</t>
  </si>
  <si>
    <t>TSA DIRECTIVE DIFFERENTIALS</t>
  </si>
  <si>
    <t>Legal Aid Council</t>
  </si>
  <si>
    <t>ENGR. INNOCENT OGU</t>
  </si>
  <si>
    <t>CONSOLIDATED REVENUE FUNDS (CRF) - POOL</t>
  </si>
  <si>
    <t>ONGOING</t>
  </si>
  <si>
    <t>CHIEF FESTUS OBIOMA UHOEKE</t>
  </si>
  <si>
    <t>AMB. JOHN FASHANU</t>
  </si>
  <si>
    <t>ENGR. SUMAILA OCHU ABDULRAHMAN</t>
  </si>
  <si>
    <t>SHEDRACK OKPEGBUE</t>
  </si>
  <si>
    <t>TSA Directives</t>
  </si>
  <si>
    <t>Multiple Credit Entry</t>
  </si>
  <si>
    <t>ICPC TSA Account</t>
  </si>
  <si>
    <t xml:space="preserve"> NTDC DEBT TO CONTRACTORS</t>
  </si>
  <si>
    <t xml:space="preserve"> HON. BEN NWANKWO</t>
  </si>
  <si>
    <t>ON-GOING</t>
  </si>
  <si>
    <t>FED. MINISTRY OF INTERIOR</t>
  </si>
  <si>
    <t>INNOCENT K. OGBONAYA</t>
  </si>
  <si>
    <t xml:space="preserve"> KANNEN-G VENTURES LTD</t>
  </si>
  <si>
    <t>ADA MICHEAL &amp; 58 OTHR TEACHERS OF APA LGA, BENUE STATE</t>
  </si>
  <si>
    <t>ABEL ODOBA SHADRACH</t>
  </si>
  <si>
    <t>ADANU JOSHUA</t>
  </si>
  <si>
    <t>ADOBA ADAMS SOLOMON</t>
  </si>
  <si>
    <t>AMEDU JOSEPH A</t>
  </si>
  <si>
    <t>APOCHI JOHNSON ADA</t>
  </si>
  <si>
    <t>EBI MATHEW SULE</t>
  </si>
  <si>
    <t>IKWOLONO PHILIP O.</t>
  </si>
  <si>
    <t>YUNISA SAMUEL</t>
  </si>
  <si>
    <t xml:space="preserve"> Chideibere Nwosu</t>
  </si>
  <si>
    <t>Engr. Pope Jude Shima</t>
  </si>
  <si>
    <t>IJIOMA ORJI</t>
  </si>
  <si>
    <t>Ofiaji Catherine</t>
  </si>
  <si>
    <t>NIMC</t>
  </si>
  <si>
    <t>LAWAL IDRIS ABDULLAHI</t>
  </si>
  <si>
    <t>SURE-P</t>
  </si>
  <si>
    <t>NATIONAL AGENCY FOR THE CONTROL OF AIDS</t>
  </si>
  <si>
    <t>ESQ ATTAMAH NNAMDI H.</t>
  </si>
  <si>
    <t>Johnson Ndalayi Maiyaki</t>
  </si>
  <si>
    <t>MINISTRY OF WORKS, ENUGU</t>
  </si>
  <si>
    <t>Charles Ngene</t>
  </si>
  <si>
    <t>VIVIAN OKORE</t>
  </si>
  <si>
    <t>Blessing Akor</t>
  </si>
  <si>
    <t>OMOSUN MARVIN KENNEDY</t>
  </si>
  <si>
    <t>Giwa Adesola Williams</t>
  </si>
  <si>
    <t>ALHAJI SULAIMAN ABDULLAHI</t>
  </si>
  <si>
    <t>JERRY ONYEBUENYI (INDE FOUNDATION DIKKO)</t>
  </si>
  <si>
    <t>MIN. OF ENVIROMENT OYO STATE</t>
  </si>
  <si>
    <t>ALHAJI MAJEKODUNMI ABORODE</t>
  </si>
  <si>
    <t>APPLICANTS JOBS</t>
  </si>
  <si>
    <t>FIRSTGATE BUSINESS INTERMEDIARIES LIMITED</t>
  </si>
  <si>
    <t xml:space="preserve">ALHAJI MAJEKODUNMI ABORODE  </t>
  </si>
  <si>
    <t>Ebonyi State Government</t>
  </si>
  <si>
    <t>Ifeyinwa Joy Nwazunku</t>
  </si>
  <si>
    <t>Refund of Recovered Funds iro Dud Cheque Issued By Mr. Onyekachi Madumere to Off-set transactions for goods</t>
  </si>
  <si>
    <t>MRS. VIVIAN OKEY</t>
  </si>
  <si>
    <t>Federal Government of Nigeria</t>
  </si>
  <si>
    <t>Igwachukwu Polytechnique Delta State: 
Court Order iro Civil Matter</t>
  </si>
  <si>
    <t>EDO OFFICE</t>
  </si>
  <si>
    <t>FMC KASTINA</t>
  </si>
  <si>
    <t>SAIFULAHI USMAN</t>
  </si>
  <si>
    <t>KADUNA OFFICE</t>
  </si>
  <si>
    <t>ENGR. JOHNSON NDALAYI MAYAKI</t>
  </si>
  <si>
    <t>BARNABAS GBAM</t>
  </si>
  <si>
    <t>SIMON CHIDUME</t>
  </si>
  <si>
    <t>INYA-AGHA GABRIEL  +2348069155777</t>
  </si>
  <si>
    <t>REFUND OF UNUTILIZED FUNDS</t>
  </si>
  <si>
    <t>OAU TEACHING HOSPITAL COMPLEX</t>
  </si>
  <si>
    <t>Refund of contractor payment iro Chief Stanley Eze</t>
  </si>
  <si>
    <t>Amb. John Fashanu</t>
  </si>
  <si>
    <t xml:space="preserve">BONIFACE UGWU  </t>
  </si>
  <si>
    <t>SUNDAY</t>
  </si>
  <si>
    <t>BENJAMIN NNANWEOBI</t>
  </si>
  <si>
    <t>SALISU ABBA IMAM</t>
  </si>
  <si>
    <t xml:space="preserve">USMAN SAIFULLAHI </t>
  </si>
  <si>
    <t>CHARLES NGENE</t>
  </si>
  <si>
    <t>SUNDAY NWODO</t>
  </si>
  <si>
    <t>PETER ONYILO</t>
  </si>
  <si>
    <t>ASAWA ANSKA EZRA</t>
  </si>
  <si>
    <t>PROF. EDOGA</t>
  </si>
  <si>
    <t>PAYMENT FOR ID CARD</t>
  </si>
  <si>
    <t xml:space="preserve">Adesola Michael Adeniyi  </t>
  </si>
  <si>
    <t>ACCOUNT</t>
  </si>
  <si>
    <t>Federal neuro-Psychatric Hospital Benin City</t>
  </si>
  <si>
    <r>
      <rPr>
        <b val="1"/>
        <sz val="16"/>
        <color indexed="8"/>
        <rFont val="Georgia"/>
      </rPr>
      <t>Dr. Mrs Olabisi Ihenyen</t>
    </r>
    <r>
      <rPr>
        <sz val="16"/>
        <color indexed="8"/>
        <rFont val="Georgia"/>
      </rPr>
      <t xml:space="preserve"> (MD Fed. Neuro-Psychiatric Hospital Benin) and </t>
    </r>
    <r>
      <rPr>
        <b val="1"/>
        <sz val="16"/>
        <color indexed="8"/>
        <rFont val="Georgia"/>
      </rPr>
      <t>Mr. Alex Yamu</t>
    </r>
    <r>
      <rPr>
        <sz val="16"/>
        <color indexed="8"/>
        <rFont val="Georgia"/>
      </rPr>
      <t xml:space="preserve"> (DAF)</t>
    </r>
  </si>
  <si>
    <t>HON. WOKDUNG A. ABBAS &amp; 8 ORS MEMBERS OF PLATEAU STATE HOUSE OF ASSEMBLY</t>
  </si>
  <si>
    <t>RT. HON. ISTIFANUS MWASAT (CLERK PLATEAU STATE HOUSE OF ASSEMBLY) &amp; MR. STEPHEN PWAJOK DIRECTOR OF FINANCE PLATEAU STATE HOUSE OF ASSEMBLY</t>
  </si>
  <si>
    <t>INYA-AGHA GABRIEL C.</t>
  </si>
  <si>
    <t>Chief F O Ugoeke Chief FESTUS OBIOMA UGOEKE</t>
  </si>
  <si>
    <t>PASTOR UGWU OGBONNA</t>
  </si>
  <si>
    <t>SKYE BANK PLC</t>
  </si>
  <si>
    <t>NASU Abubakar Tatari Ali Polytenic (ATAP), Bauchi</t>
  </si>
  <si>
    <t>EXCO NASU Abubakar Tatari Ali Polytenic (ATAP), Bauchi</t>
  </si>
  <si>
    <t>Engr. Pope Jude Shima Darlington Ogbonna Aforole</t>
  </si>
  <si>
    <t>ISHIWU CHAMBERS</t>
  </si>
  <si>
    <t>Engr. Johnson Ndalayi Maiyaki</t>
  </si>
  <si>
    <t>CHIZOBA SIMONE CHIDUME: WYTE INTERGRATION LTD</t>
  </si>
  <si>
    <t>INYA-AGHA: EMPIRE BUILDER TECHNOLOGY</t>
  </si>
  <si>
    <t>CHIEF F.O. UGOEKE</t>
  </si>
  <si>
    <t>SULEIMAN ABDULLAHI ABDULLAHI</t>
  </si>
  <si>
    <t>INDE FOUNDATION DIKKO/UNION BANK PLC ASABA</t>
  </si>
  <si>
    <t>KEBBI STATE GOVT.</t>
  </si>
  <si>
    <t>UMAR LADAN</t>
  </si>
  <si>
    <t>FEMI IBRAHIM</t>
  </si>
  <si>
    <t>Engr P.J. Shima</t>
  </si>
  <si>
    <t>FED. GOVT</t>
  </si>
  <si>
    <t>DR ADILIH NDIDI AMAKA</t>
  </si>
  <si>
    <t>DR ZAMAN MISARI</t>
  </si>
  <si>
    <t>DR RAPHAEL CHIBUZO SOLOMON teller# 47819 amt: 622773.2</t>
  </si>
  <si>
    <t>DR PATRICIA A. AGABA teller# 111713 amt: 1222667.6</t>
  </si>
  <si>
    <t>DR GABRIEL EJEMBI teller# 47823 amt: 999345.6</t>
  </si>
  <si>
    <t>DR BENJAMIN A. TSUUNG teller# 47824 amt: 999345.6</t>
  </si>
  <si>
    <t xml:space="preserve">DR DAAM K. CLEMENT teller#  amt: 999345.6  </t>
  </si>
  <si>
    <t>PROF ICHA I. ONCHE teller#  amt: 1222667.5</t>
  </si>
  <si>
    <t xml:space="preserve">DR ENAMINO MARCELINA ILUAOBE teller# 0718919 amt: 616821.12 </t>
  </si>
  <si>
    <t>DR OLUBIYI DEBORAH OLUWASEUN teller# 0718921 amt: 999345.6</t>
  </si>
  <si>
    <t>DR NABASU LEMECH EZRA teller# 0718936 amt: 999345.6</t>
  </si>
  <si>
    <t xml:space="preserve">DR FATUNKE EMMANUEL TOSIN teller# 0718934 amt: 1013490.4 </t>
  </si>
  <si>
    <t>DR OKPE EDACHE SYLVANUS teller# 1718918 amt: 1221127.5</t>
  </si>
  <si>
    <t xml:space="preserve">DR. BUPAWATDA POKOP  </t>
  </si>
  <si>
    <t xml:space="preserve">DR. DIKKOL NENDANGTOK DAKUP  </t>
  </si>
  <si>
    <t xml:space="preserve">DR. HALIMA ABDU  </t>
  </si>
  <si>
    <t xml:space="preserve">DR. OLUGBENGA SILAS  </t>
  </si>
  <si>
    <t xml:space="preserve">PROF. CHIKAIKE OGBONNA  </t>
  </si>
  <si>
    <t>Ogundele Samuel &amp; Tijani Suraju teller# 1067380 amt: 3059033.6</t>
  </si>
  <si>
    <t xml:space="preserve">DR. OJO O. EMMANUEL teller# 486094 amt: 1222667.5 </t>
  </si>
  <si>
    <t xml:space="preserve">DR. ABOI J. K MADAKI teller# 486095 amt: 1222667.5 </t>
  </si>
  <si>
    <t xml:space="preserve">DR. DUNG E. DIDO teller# 486093 amt: 1449926.4 </t>
  </si>
  <si>
    <t xml:space="preserve">ASAWA ANSKA EZRA   - </t>
  </si>
  <si>
    <t>David Oluwatayo</t>
  </si>
  <si>
    <t xml:space="preserve">ALIYU ORIJI WAMAKKO  </t>
  </si>
  <si>
    <t>YVONNE EFFIONG</t>
  </si>
  <si>
    <t>OKON BASSEY OKON</t>
  </si>
  <si>
    <t>ALOZIE NGOZI STELLA EBOH</t>
  </si>
  <si>
    <t xml:space="preserve">UDOH, SUNDAY OKWONG ( MARITIME ACADEMY OF NIG, ORON) </t>
  </si>
  <si>
    <t>Apochi Johnson Ada</t>
  </si>
  <si>
    <t>Ikwolono Philip O.</t>
  </si>
  <si>
    <t>Yunisha Samuel</t>
  </si>
  <si>
    <t>Adanu Joshua</t>
  </si>
  <si>
    <t xml:space="preserve"> EBI MATTHEW SULE </t>
  </si>
  <si>
    <t>Account</t>
  </si>
  <si>
    <t xml:space="preserve"> ADOBA ADAMS SOLOMON </t>
  </si>
  <si>
    <t>Amedu Joseph A.</t>
  </si>
  <si>
    <t>ABEL ADOBA SHADRACH</t>
  </si>
  <si>
    <t xml:space="preserve"> Ikwolono Philip O</t>
  </si>
  <si>
    <t>Amedu Joseph A</t>
  </si>
  <si>
    <t xml:space="preserve">Adanu Joshua </t>
  </si>
  <si>
    <t>Adoba Adams Solomon</t>
  </si>
  <si>
    <t>Ebi Matthew Sule</t>
  </si>
  <si>
    <t>OYO STATE GOVERNMENT</t>
  </si>
  <si>
    <t>FORMER COMMISSIONER OF ENVIRONMENT</t>
  </si>
  <si>
    <t>MARITIME ACADEMY OF NIGERIA  ORON</t>
  </si>
  <si>
    <t>YVONNE EDET EFFIONG</t>
  </si>
  <si>
    <t xml:space="preserve">OKON BASSEY OKON </t>
  </si>
  <si>
    <t>ICPC</t>
  </si>
  <si>
    <t>Refund of NHIS and Creche ICPC Operational Account</t>
  </si>
  <si>
    <t>Refund of JULIUS BERGER COMPENSATION ICPC Operational Account</t>
  </si>
  <si>
    <t>ACAN</t>
  </si>
  <si>
    <t>ABIODUN MORUFU O.</t>
  </si>
  <si>
    <t>S118113438</t>
  </si>
  <si>
    <t>Processing Fee (SPECS) on 11/10/2016 iro CHIZOBA SIMONE CHIDUME</t>
  </si>
  <si>
    <t>Processing Fee (SPECS) on 11/10/2016 iro OMOSUN MARVIN KENNEDY</t>
  </si>
  <si>
    <t>Processing Fee (SPECS) on 11/10/2016 iro CHIEF F.O. UGOEKE</t>
  </si>
  <si>
    <t>Processing Fee (SPECS) on 11/10/2016 iro SULEIMAN ABDULLAHI ABDULLAHI</t>
  </si>
  <si>
    <t>Processing Fee (SPECS) on 23/12/2016 iro OYO STATE GOVT REFUND</t>
  </si>
  <si>
    <t>TRF CHARGES</t>
  </si>
  <si>
    <t>Processing Fee (SPECS) on 28/12/2016 iro OYO STATE GOVT REFUND RESCHEDULED</t>
  </si>
  <si>
    <t>FEDERAL GOVT. OF NIGERIA</t>
  </si>
  <si>
    <t>Investigation</t>
  </si>
  <si>
    <t>PAUL VICTOR NYONG</t>
  </si>
  <si>
    <t>IBEKWE EMMANUEL UDOH</t>
  </si>
  <si>
    <t>CHRISTIANA TOYIN SHONDE</t>
  </si>
  <si>
    <t>IBEKWE, EMMANUEL UDOH</t>
  </si>
  <si>
    <t>AMINU IDRSI</t>
  </si>
  <si>
    <t>ALIYU OROJI WAMAKKO</t>
  </si>
  <si>
    <t>IBKWE EMMMANUEL UDOH</t>
  </si>
  <si>
    <t>investigation</t>
  </si>
  <si>
    <t>BELLO JEFF SAMUEL</t>
  </si>
  <si>
    <t>Godwin Makeri Danladi</t>
  </si>
  <si>
    <t>Valuable Global Concept Ltd</t>
  </si>
  <si>
    <t>VALUABLE GLOBAL CONCEPT LIMITED</t>
  </si>
  <si>
    <t>ICPC HQ - Abuja</t>
  </si>
  <si>
    <t>ICPC TSA RECOVERY ACCOUNT</t>
  </si>
  <si>
    <t xml:space="preserve">IDOWU LAMIDI </t>
  </si>
  <si>
    <t>CHINWE MONU-OLAREWAJU</t>
  </si>
  <si>
    <t>ON - GOING</t>
  </si>
  <si>
    <t>SANI AHMED TANKO</t>
  </si>
  <si>
    <t>FED. GOVT. REC. ACCT</t>
  </si>
  <si>
    <t>ICPC RECOVERY ACCOUNT</t>
  </si>
  <si>
    <t>FGN RECOVERY ACCOUNT</t>
  </si>
  <si>
    <t>TRANSFER TO FGN RECOVERY ACCOUNT</t>
  </si>
  <si>
    <t>NMPDC</t>
  </si>
  <si>
    <t>ZAINAB SHARIFF</t>
  </si>
  <si>
    <t>CASE FILE SENT TO CSU</t>
  </si>
  <si>
    <t>RECOMMENDED FOR PROSECUTION</t>
  </si>
  <si>
    <t>MARKET WOMEN ASSOCIATION</t>
  </si>
  <si>
    <t>CHIEF MRS FELICIA SANI</t>
  </si>
  <si>
    <t>AEPB</t>
  </si>
  <si>
    <t>OLUGBENGA ADEYEMI</t>
  </si>
  <si>
    <t>CLOSED FOR SYSTEM STUDIES</t>
  </si>
  <si>
    <t>DEBRAM ASSPROVIDE</t>
  </si>
  <si>
    <t>AMINU IDRIS (FED. MIN. OF HEALTH)</t>
  </si>
  <si>
    <t>ALIYU OROJI WAMAKO</t>
  </si>
  <si>
    <t>JEFF BELLO</t>
  </si>
  <si>
    <t>RECOVERY ON GOING</t>
  </si>
  <si>
    <t>MOHAMMED SALIHU</t>
  </si>
  <si>
    <t>MR NONSO &amp; BARRISTER KAWU</t>
  </si>
  <si>
    <t>RECOVERY PENDING WITH NSCDC</t>
  </si>
  <si>
    <t>FED. POLY ,  OKO ANAMBRA STATE</t>
  </si>
  <si>
    <t>PROF GODWIN ONU</t>
  </si>
  <si>
    <t>OFFICE OF THE AUDITOR GENERAL, FCT, AREA COUNCIL</t>
  </si>
  <si>
    <t>ANDREW N OMAKA</t>
  </si>
  <si>
    <t>NTDC (DEBTS TO CONTRACTORS)</t>
  </si>
  <si>
    <t>SEGUN ARINZE</t>
  </si>
  <si>
    <t>INVESTIGATION ONGOING</t>
  </si>
  <si>
    <t>NWACHUKWU UCHENNA EMMANUEL</t>
  </si>
  <si>
    <t>PAYMENT OF LOSS STAFF ID CARD</t>
  </si>
  <si>
    <t>MRS ADAMA MEMUNAT</t>
  </si>
  <si>
    <t>DEBRAMS SOLUTIONS PROVIDERS LIMITED</t>
  </si>
  <si>
    <t>MGT OF INEC</t>
  </si>
  <si>
    <t>MICHEAL ALABI</t>
  </si>
  <si>
    <t>FEDERAL GOVT.</t>
  </si>
  <si>
    <t>JIBRIN HARUNA BAKO</t>
  </si>
  <si>
    <t>1101-7491-0776</t>
  </si>
  <si>
    <t>Amiara Ndidi Odo</t>
  </si>
  <si>
    <t>1301-7564-6682</t>
  </si>
  <si>
    <t>OGUNGBEMI A SUNDAY</t>
  </si>
  <si>
    <t>2801-7598-5501</t>
  </si>
  <si>
    <t>FEDERAL COOPERATIVE COLLEGE KADUNA (ACAN)</t>
  </si>
  <si>
    <t>1501-7666-7679</t>
  </si>
  <si>
    <t>JNC INTERNATIONAL LIMITED</t>
  </si>
  <si>
    <t>MRS VERNITA AKENOVA</t>
  </si>
  <si>
    <t>REFUND OF RECOVERED FUND FROM CHIEF FELICIA SANI</t>
  </si>
  <si>
    <t>RRR NO:1101-6118-9338 &amp; 2901-6312-0437</t>
  </si>
  <si>
    <t>REFUND OF RECOVERED FUND FROM ALIYU OROJI WAMAKO</t>
  </si>
  <si>
    <t>1601-6411-9364</t>
  </si>
  <si>
    <t>FED. COLLEGE OF EDUCATION, YABA, LAGOS</t>
  </si>
  <si>
    <t>OLUSANYA SIJIBOMI OLUBOYEJO</t>
  </si>
  <si>
    <t>2201-8599-9395</t>
  </si>
  <si>
    <t>FED. COLLEGE OF EDUCATION, OKENE</t>
  </si>
  <si>
    <t>DR AYAJI IYELA</t>
  </si>
  <si>
    <t>2601-8615-3648</t>
  </si>
  <si>
    <t>FED. COLLEGE OF EDU KANO</t>
  </si>
  <si>
    <t>HAJI RABI JIBRILLA MUHAMMAD</t>
  </si>
  <si>
    <t>2201-8599-6896</t>
  </si>
  <si>
    <t>AJAYI IYELA</t>
  </si>
  <si>
    <t>1701-8639-9286</t>
  </si>
  <si>
    <t>FED. COLLEGE OF EDUCATION, ABEOKUTA</t>
  </si>
  <si>
    <t>AYAJI AYODELE ADETAYO</t>
  </si>
  <si>
    <t>3101-8816-0437</t>
  </si>
  <si>
    <t>TRANSFER OF RECOVERY MISTAKENLY PAID INTO OPERATION ACCOUNT ON 30/06/17</t>
  </si>
  <si>
    <t>2701-7034-7140</t>
  </si>
  <si>
    <t>TRANSFER OF RECOVERY MISTAKENLY PAID INTO OPERATION ACCOUNT ON 19/09/17</t>
  </si>
  <si>
    <t>1401-8177-4198</t>
  </si>
  <si>
    <t>AMODU ISSA SURAJU &amp; PAUL MOSES YAHUDA</t>
  </si>
  <si>
    <t>DR NWANZE IGNATIUS AZOEM, PROVOST FCE ASABA</t>
  </si>
  <si>
    <t>DR MOUKTAR IBRAHIM MACCIDO FORMER PROVOST FCE ZARIA</t>
  </si>
  <si>
    <t>TRANSFER OF OPERATION ACTIVITY MISTAKENLY PAID INTO RECOVERY ACCOUNT ON 12/07/17</t>
  </si>
  <si>
    <t>BALOGUN BAMIDELE OLAWUNMI</t>
  </si>
  <si>
    <t>TSA</t>
  </si>
  <si>
    <t>MR DAVID A EROMOSELE/ANOVID LTD</t>
  </si>
  <si>
    <t>MR DAVID OLUWATAYO</t>
  </si>
  <si>
    <t>PROF ABDULMUMIN SAAD PROVOST FCE, YOLA</t>
  </si>
  <si>
    <t>MRS NNENNA ONYEGBULA</t>
  </si>
  <si>
    <t>SAM O OSAYOMWANBOR</t>
  </si>
  <si>
    <t>IROEGBU THEODORA</t>
  </si>
  <si>
    <t>MRS MIRACLE OGBOS</t>
  </si>
  <si>
    <t>DR OLUFEMI ABIODUN OMOTOSO</t>
  </si>
  <si>
    <t>DR N O ODEDIRAN PROVOST FCE KOTANGORA</t>
  </si>
  <si>
    <t>DIRECT TRANSFER</t>
  </si>
  <si>
    <t xml:space="preserve">TRANSFER OF RECOVERY MISTAKENLY PAID INTO OPERATION ACCOUNT </t>
  </si>
  <si>
    <t>DR ETHELBERT C OSUAGWU</t>
  </si>
  <si>
    <t>DR ANGELA UWAKWEM</t>
  </si>
  <si>
    <t>REFUND TO NATIONAL STOKE CENTER PAID BY JHN CONSTRUCTION LTD ON 20/09/2017</t>
  </si>
  <si>
    <t>ALHAJI IBRAHIM JIBRIL, FORMER PROVOST, FCE(T) BICHI</t>
  </si>
  <si>
    <t>ENGR ARUKWE CHUKEMEKA</t>
  </si>
  <si>
    <t>DR MUHAMMAD GAMBO HAMZA, FCT COLLEGE OF EDUCATION, ZUBA</t>
  </si>
  <si>
    <t>DR MOUKTAR IBRAHIM MACCIDO, FORMER PROVOST FCT COLLEGE OF EDUCATION, ZARIA</t>
  </si>
  <si>
    <t>3102-0154-1391</t>
  </si>
  <si>
    <t>PROF ABDULMUMIN SA'AD</t>
  </si>
  <si>
    <t>MAKERI &amp; CO</t>
  </si>
  <si>
    <t>3101-9175-7622</t>
  </si>
  <si>
    <t>R J MUHAMMAD</t>
  </si>
  <si>
    <t>HAJI RABI JIBRILLA MUHAMMAD, PROVOST FEDERAL COLLEGE OF EDUCATION, KANO</t>
  </si>
  <si>
    <t>EWELIKE ASTERIUS DOZIE</t>
  </si>
  <si>
    <t>IMO STATE POLYTECNIC</t>
  </si>
  <si>
    <t>1302-0288-7371</t>
  </si>
  <si>
    <t>PROF MAMMAN AUDU WASAGU, FORMER PROVOST FEDERAL COLLEGE OF EDUCATION, KATSINA</t>
  </si>
  <si>
    <t>MALAN W PETER</t>
  </si>
  <si>
    <t>PYM FOR LOST ID CARD</t>
  </si>
  <si>
    <t>3202-0452-3158</t>
  </si>
  <si>
    <t>MOHAMMED</t>
  </si>
  <si>
    <t>1802-0462-7699</t>
  </si>
  <si>
    <t>PATRICK ISIOMA AMANDA</t>
  </si>
  <si>
    <t>REFUND FOR NERFUND LOAN RECOVERY</t>
  </si>
  <si>
    <t>1202-0960-9673</t>
  </si>
  <si>
    <t>ANDREW OMAKA</t>
  </si>
  <si>
    <t>RECOVERY OF SALARIES</t>
  </si>
  <si>
    <t>3102-1317-4772</t>
  </si>
  <si>
    <t>KING COURT</t>
  </si>
  <si>
    <t xml:space="preserve">RECOVERED FUND </t>
  </si>
  <si>
    <t>3002-1167-2574</t>
  </si>
  <si>
    <t>DR ROWLAND EZEAKU</t>
  </si>
  <si>
    <t>TRANSFER OF RECOVERY MISTAKENLY PAID INTO OPERATION ACCOUNT</t>
  </si>
  <si>
    <t>ENGR ARUKWE CHUKWUEMEKA SAMUEL</t>
  </si>
  <si>
    <t>ANNA ANGBAZO</t>
  </si>
  <si>
    <t>REFUND OF SALARIES PAID IN ERROR</t>
  </si>
  <si>
    <t>2002-1504-5635</t>
  </si>
  <si>
    <t>BARR IBRAHIM M HABIB</t>
  </si>
  <si>
    <t>RECOVERY IRO SALARIES OF 22 TEACHERS</t>
  </si>
  <si>
    <t>2702-1577-8635</t>
  </si>
  <si>
    <t>RECOVERY OF SALARIES/EMOLUMENTS EARNED FROM IMO STATE POLYTECHNIC</t>
  </si>
  <si>
    <t>1502-1549-3998</t>
  </si>
  <si>
    <t>MOHAMMED SANI</t>
  </si>
  <si>
    <t xml:space="preserve">REFUND OF RECOVERED FUND FROM MR NONSO &amp; BARRISTER KAWA PAID ON 07/06/2017 &amp; 24/07/2018 N100,000 AND N80,000.00 </t>
  </si>
  <si>
    <t>SUNDAY OGUNMUYIWA ADENIYI</t>
  </si>
  <si>
    <t>BENSON GROUP OF COMPANIES</t>
  </si>
  <si>
    <t>MARY IDRIS HUSSENI</t>
  </si>
  <si>
    <t>1402-2853-1699</t>
  </si>
  <si>
    <t>VALUABLE</t>
  </si>
  <si>
    <t>PROF FRANCIS O OTUNTA</t>
  </si>
  <si>
    <t>1002-3094-9231</t>
  </si>
  <si>
    <t>ARC MUHAMMED SANI ALIYU</t>
  </si>
  <si>
    <t>2202-3145-2713</t>
  </si>
  <si>
    <t>1002-3088-5391</t>
  </si>
  <si>
    <t>IBEABUCHI CHIMEZIE</t>
  </si>
  <si>
    <t>Refund of money collected from Ifeanyi Collins for Procurement of visa to France</t>
  </si>
  <si>
    <t>2202-2910-0732</t>
  </si>
  <si>
    <t>DR YAHAYA O AWOSHIYAN</t>
  </si>
  <si>
    <t>FEDERAL POLY DAMATURU</t>
  </si>
  <si>
    <t>Being Pymt TRSF to FGN Asset Recov</t>
  </si>
  <si>
    <t>Being pymt to FGN Asset Recovery Accoount for various Roads Projects across the Country by AGF</t>
  </si>
  <si>
    <t>OAGF/FD/2018/51G/II/50/DF</t>
  </si>
  <si>
    <t>DR JOSEPH SUNDAY OKE</t>
  </si>
  <si>
    <t>2402-3331-2910</t>
  </si>
  <si>
    <t>1302-3376-5862</t>
  </si>
  <si>
    <t>2202-3386-9374</t>
  </si>
  <si>
    <t>MURTALA MUSA OLUWATOYIN</t>
  </si>
  <si>
    <t>1702-3465-9669</t>
  </si>
  <si>
    <t>3202-3461-9003</t>
  </si>
  <si>
    <t>1302-3465-6334</t>
  </si>
  <si>
    <t>1202-3461-8049</t>
  </si>
  <si>
    <t>3402-3466-0833</t>
  </si>
  <si>
    <t>1002-3465-3490</t>
  </si>
  <si>
    <t xml:space="preserve">HABSHOOD TRAVEL &amp; TOURS </t>
  </si>
  <si>
    <t>3002-3462-0581</t>
  </si>
  <si>
    <t>STRATEGIC AGENDA CONSULTANCY(CHIEF FUNSHO ABIRI)</t>
  </si>
  <si>
    <t>STRATEGIC AGENDA CONSULTANCY CHIEF FUNSHO ABIRI</t>
  </si>
  <si>
    <t>1402-3663-0484</t>
  </si>
  <si>
    <t>1102-3758-2367</t>
  </si>
  <si>
    <t>ABDULAHI MOHAMMED</t>
  </si>
  <si>
    <t>2202-3750-2641</t>
  </si>
  <si>
    <t>1302-3701-5989</t>
  </si>
  <si>
    <t>1502-3762-9767</t>
  </si>
  <si>
    <t>2802-3820-5902</t>
  </si>
  <si>
    <t>MR SUNDAY OGUNTOYE</t>
  </si>
  <si>
    <t>2802-4012-3669</t>
  </si>
  <si>
    <t>MATO ALI</t>
  </si>
  <si>
    <t>2402-4087-0052</t>
  </si>
  <si>
    <t>ATTANS SATI MOSES</t>
  </si>
  <si>
    <t>Attans Sati Moses</t>
  </si>
  <si>
    <t>2702-4269-1026</t>
  </si>
  <si>
    <t>3402-4274-0855</t>
  </si>
  <si>
    <t>SEGUN ARINZE(TROPHIES &amp; CLASSICS)</t>
  </si>
  <si>
    <t>3002-4442-0850</t>
  </si>
  <si>
    <t>PROF DAVID LONGWAP WONNANG</t>
  </si>
  <si>
    <t>3302-4503-8852</t>
  </si>
  <si>
    <t>2902-4546-1396</t>
  </si>
  <si>
    <t>DR N I EZOEM</t>
  </si>
  <si>
    <t>FEDERAL COLLEGE OF EDUCATION, YOLA</t>
  </si>
  <si>
    <t>3102-4750-2980</t>
  </si>
  <si>
    <t>DR BASSEY UBONG</t>
  </si>
  <si>
    <t>3402-4768-2218</t>
  </si>
  <si>
    <t>SANI GARBA JABO</t>
  </si>
  <si>
    <t>1202-4867-9170</t>
  </si>
  <si>
    <t>PROF ADEYEMI IBUKUNOLUWA IDOWU</t>
  </si>
  <si>
    <t>30024930-7641</t>
  </si>
  <si>
    <t>MUHAMMAD GAZALI ABDULLAHI</t>
  </si>
  <si>
    <t>3502-49408529</t>
  </si>
  <si>
    <t>1802-4938-7786</t>
  </si>
  <si>
    <t>IBRAHIM MUHAMMAD KANGIWA</t>
  </si>
  <si>
    <t>FEDERAL COLLEGE OF EDUCATION, BICHI</t>
  </si>
  <si>
    <t>1702-4972-5833</t>
  </si>
  <si>
    <t>2302-4985-0110</t>
  </si>
  <si>
    <t>ISTIFANUS JONATHAN</t>
  </si>
  <si>
    <t>1202-5013-5488</t>
  </si>
  <si>
    <t>BLESSING C IJIOMA</t>
  </si>
  <si>
    <t>FEDERAL COLLEGE OF EDUCATION, OWERRI</t>
  </si>
  <si>
    <t>2902-5124-6607</t>
  </si>
  <si>
    <t>1002-4552-5387</t>
  </si>
  <si>
    <t>IBRAHIM JIBRIL</t>
  </si>
  <si>
    <t>2202-2751-5516</t>
  </si>
  <si>
    <t>DR MUHAMMAD HAMZA</t>
  </si>
  <si>
    <t>1002-4367-0490</t>
  </si>
  <si>
    <t>1402-4432-1379</t>
  </si>
  <si>
    <t>1202-5186-5739</t>
  </si>
  <si>
    <t>MUHAMMAD SANI BUCHI</t>
  </si>
  <si>
    <t>1302-5345-6882</t>
  </si>
  <si>
    <t>DR EMMANUEL J PAIKO</t>
  </si>
  <si>
    <t>2702-5416-2255</t>
  </si>
  <si>
    <t>SALEH YUSUF USMAN</t>
  </si>
  <si>
    <t>2902-5380-0261</t>
  </si>
  <si>
    <t>HARUNA GALADIMA</t>
  </si>
  <si>
    <t>1502-5424-9072</t>
  </si>
  <si>
    <t>BASSEY UBONG</t>
  </si>
  <si>
    <t>1002-5476-4840</t>
  </si>
  <si>
    <t>MR SEGUN ARINZE</t>
  </si>
  <si>
    <t>2802-5508-6519</t>
  </si>
  <si>
    <t>GWANI GIDEON LUCAS</t>
  </si>
  <si>
    <t>3302-5679-2132</t>
  </si>
  <si>
    <t>MOHAMMED M KURFI</t>
  </si>
  <si>
    <t>Surveyor General of the Federation</t>
  </si>
  <si>
    <t>1102-5683-7057</t>
  </si>
  <si>
    <t>AHMAD MUHAMMAD AJINGI</t>
  </si>
  <si>
    <t>PROF ABDULMUMINI SA'AD</t>
  </si>
  <si>
    <t>FEDERAL POLYTECHNIC. KEBBI</t>
  </si>
  <si>
    <t>ISAH ABDULMUMINI</t>
  </si>
  <si>
    <t>SANI GARBO J</t>
  </si>
  <si>
    <t>MADU MOHAMMED</t>
  </si>
  <si>
    <t>2802-6108-3058</t>
  </si>
  <si>
    <t>3002-6174-0636</t>
  </si>
  <si>
    <t>SHUAIBU ADAMU MAIRAGO</t>
  </si>
  <si>
    <t>2302-6210-2906</t>
  </si>
  <si>
    <t>SULE IDRIS GUMEL</t>
  </si>
  <si>
    <t>1802-6210-3215</t>
  </si>
  <si>
    <t>SALAWU</t>
  </si>
  <si>
    <t>1502-6234-1289</t>
  </si>
  <si>
    <t>USMAN YA'U KARU</t>
  </si>
  <si>
    <t>1002-6272-9513</t>
  </si>
  <si>
    <t>ABUBAKAR AHMED</t>
  </si>
  <si>
    <t>2202-6298-9578</t>
  </si>
  <si>
    <t>ALHASSAN ALIYU MUHAMMAD</t>
  </si>
  <si>
    <t>3402-6240-5292</t>
  </si>
  <si>
    <t>3402-6292-3180</t>
  </si>
  <si>
    <t>VEN OGBONNA IBE-ENWO</t>
  </si>
  <si>
    <t>2002-6337-9387</t>
  </si>
  <si>
    <t>DANJUMA DOGARA MUSA</t>
  </si>
  <si>
    <t>1402-6382-4790</t>
  </si>
  <si>
    <t>KINGSLEY NWOZOR</t>
  </si>
  <si>
    <t>1702-6399-4446</t>
  </si>
  <si>
    <t>OKEKE BENJAMIN CHUKWUMAIJAM</t>
  </si>
  <si>
    <t>3202-6409-3711</t>
  </si>
  <si>
    <t>LAMIDO ABDULAZIZ</t>
  </si>
  <si>
    <t>1902-6411-9878</t>
  </si>
  <si>
    <t>2502-6402-0330</t>
  </si>
  <si>
    <t>2602-6740-1652</t>
  </si>
  <si>
    <t>ALEXANDER O UDEH</t>
  </si>
  <si>
    <t>1702-6768-9218</t>
  </si>
  <si>
    <t>1502-6862-0953</t>
  </si>
  <si>
    <t>VEN OGBONNA IBE ENWO</t>
  </si>
  <si>
    <t>2802-6937-0720</t>
  </si>
  <si>
    <t>PROF. DAVID LONGWAP.W</t>
  </si>
  <si>
    <t>1402-7179-8113</t>
  </si>
  <si>
    <t>NIGER DELTA DEVELOPMENT COMPANY</t>
  </si>
  <si>
    <t>UKPAYANG MARALE</t>
  </si>
  <si>
    <t>2802-6547-5009</t>
  </si>
  <si>
    <t>1402-7642-7782</t>
  </si>
  <si>
    <t xml:space="preserve">MUHAMMAD IMAM </t>
  </si>
  <si>
    <t>2202-7181-9888</t>
  </si>
  <si>
    <t>DR. EMMANUEL JOHN PAIKO</t>
  </si>
  <si>
    <t>2702-7206-2544</t>
  </si>
  <si>
    <t>DAVID AWORINDE AWOTUNDE</t>
  </si>
  <si>
    <t>3302-7265-4186</t>
  </si>
  <si>
    <t>13027354-9140</t>
  </si>
  <si>
    <t>HASSAN USMAN KATSINA POL.</t>
  </si>
  <si>
    <t>DR. IBRAHIM KURFI</t>
  </si>
  <si>
    <t>2802-4829-0607</t>
  </si>
  <si>
    <t>V</t>
  </si>
  <si>
    <t>ADEBOMEHIN A. ADE</t>
  </si>
  <si>
    <t>3402-5420-2368</t>
  </si>
  <si>
    <t>Farmland</t>
  </si>
  <si>
    <t>SUSPECTS</t>
  </si>
  <si>
    <t>VICTIMS</t>
  </si>
  <si>
    <t>NAME OF THE ASSET</t>
  </si>
  <si>
    <t>VALUE OF ASSET / ESTIMATE</t>
  </si>
  <si>
    <t>DATE OF RECOVERY</t>
  </si>
  <si>
    <t>REMARK</t>
  </si>
  <si>
    <t>POLOMA KABIRU NUHU (A STAFF OF MINISTRY OF NIGER DELTA AFFAIRS</t>
  </si>
  <si>
    <t>MINISTRY OF NIGER DELTA AFFAIR</t>
  </si>
  <si>
    <t>Plot FL 167D in Gaube Farmland Ext. Kuje Area Council covered by Right of Occupancy No. KAC/FCDA/LP&amp;S/MISC-20366 (10 Hectares of land bought in November 2014)</t>
  </si>
  <si>
    <t>GAUBE FARMLAND, KUJE AREA COUNCIL</t>
  </si>
  <si>
    <t>FIXED ASSET</t>
  </si>
  <si>
    <t>17/8/2015</t>
  </si>
  <si>
    <t>Plot</t>
  </si>
  <si>
    <t>MRS ADENIKE BINTU ISHOLA (A STAFF OF NSCDC)</t>
  </si>
  <si>
    <t>GENERAL PUBLIC</t>
  </si>
  <si>
    <t>PLOT NO. ED 1295 (9.6 ACRES)</t>
  </si>
  <si>
    <t>GOZA AIRPORT ROAD, ABUJA</t>
  </si>
  <si>
    <t>IN COURT (ABUJA)</t>
  </si>
  <si>
    <t>22/8/2013</t>
  </si>
  <si>
    <t>MRS BARBARA EKEOCHA (A STAFF OF NSCDC)</t>
  </si>
  <si>
    <t>PLOT NO. 67  1814.05SQM</t>
  </si>
  <si>
    <t>CIVIL DEFENCE CITY ZONE 4, RAFIN KWARA, KARU LGA, NASARAWA STATE</t>
  </si>
  <si>
    <t>PLOT NO. 71  954.81SQM</t>
  </si>
  <si>
    <t>NIGERIAN SECURITY AND CIVIL DEFENCEEST 2, PIYANKO, KARU LGA, NASARAWA STATE</t>
  </si>
  <si>
    <t>PLOT NO. 74  854.43SQM</t>
  </si>
  <si>
    <t>PLOT NO. 70  1137.46SQM</t>
  </si>
  <si>
    <t>PLOT NO. 124  1288.84SQM</t>
  </si>
  <si>
    <t>PLOT 122  1082.51SQM</t>
  </si>
  <si>
    <t>NIGERIAN SECURITY AND CIVIL  DEFENCE EST 2, PIYANKO, KARU LGA, NASARAWA STATE</t>
  </si>
  <si>
    <t>PLOT 122  1288.84SQM</t>
  </si>
  <si>
    <t>PLOT 123  1288.84SQM</t>
  </si>
  <si>
    <t>PLOT 121  1288.84SQM</t>
  </si>
  <si>
    <t>C IVIL DEFENCE CITY ZONE 4, RAFIN KWARA, NASARAWA STATE</t>
  </si>
  <si>
    <t>PLOT 120  1280.57SQM</t>
  </si>
  <si>
    <t>PLOT 41  700.04SQM</t>
  </si>
  <si>
    <t>PLOT ED 3135 SABON LUGBE EAST EXT. LAYOUT, ABUJA MUNICIPAL AREA COUNCIL, FEDERAL CAPITAL TERRITORY, ABUJA,  CADASTRAL ZONE 07-07</t>
  </si>
  <si>
    <t>PLOT 27  900SQM</t>
  </si>
  <si>
    <t>SABON LUGBE EAST EXT. LAYOUT, FEDERAL CAPITAL TERRITORY, ABUJA, CADASTRAL ZONE 07-07</t>
  </si>
  <si>
    <t>PLOT 28  888SQM</t>
  </si>
  <si>
    <t>PLOT 69  448SQM</t>
  </si>
  <si>
    <t>LUGBE 1 EXT. LAYOUT, FEDERAL CAPITAL TERRITORY, CADASTRAL ZONE 07-07</t>
  </si>
  <si>
    <t>PLOT 86  390.00SQM</t>
  </si>
  <si>
    <t>PLOT ED 111 LUGBE 1 EXT. LAYOUT, FEDERAL CAPITAL TERRITORY, CADASTRAL ZONE 07-07</t>
  </si>
  <si>
    <t>MRS OKONJI GLORY (A STAFF OF NSCDC)</t>
  </si>
  <si>
    <t>PLOT NO. 52A  1013.63SQM</t>
  </si>
  <si>
    <t>CIVIL DEFENCE CITY RAFIN KWARA, KARSHI, KARU LGA, NASARAWA STATE</t>
  </si>
  <si>
    <t>PLOT NO. 91  307.00SQM</t>
  </si>
  <si>
    <t>PLOT NO. 59  458.08SQM</t>
  </si>
  <si>
    <t>PLOT MF7115 LUGBE EXT. LAYOUT, FEDERAL CAPITAL TERRITORY, ABUJA CADASTRAL ZONE 07-07</t>
  </si>
  <si>
    <t>PLOT NO. 82  1109.32SQM</t>
  </si>
  <si>
    <t>PLOT NO. 24  900.00SQM</t>
  </si>
  <si>
    <t>OLANIRAN YEMI-ARIS (A STAFF OF SKYE BANK PLC)</t>
  </si>
  <si>
    <t>PENSIONERS</t>
  </si>
  <si>
    <t>UN-DEVELOPED PIECE OF LAND BELONGING TO EASA WORU FAMILY</t>
  </si>
  <si>
    <t>OFF WEST BYE PASS, OLORUNSOGO, EGBEDORE LOCAL GOVERNMENT AREA, OSUN STATE, NIGERIA</t>
  </si>
  <si>
    <t>22/5/2013</t>
  </si>
  <si>
    <t>UNDEVELOPED PLOT OF LAND</t>
  </si>
  <si>
    <t>OSHOGBO ILESA ROAD, BEHIND IFE OLU GRAMMAR SCHOOL, OSHOGBO OSUN STATE.</t>
  </si>
  <si>
    <t>PLOT 26, BLOCK IX</t>
  </si>
  <si>
    <t>OKANSORO OBALORISA LAYOUT, IJEBU JESA, OSUN STATE.</t>
  </si>
  <si>
    <t>PLOT NO 44</t>
  </si>
  <si>
    <t>DOMA EXTENSION LAYOUT, GWAGWALADA, ABUJA.</t>
  </si>
  <si>
    <t>PLOT NO 45</t>
  </si>
  <si>
    <t>PHASE III, RESIDENTIAL LAYOUT III, GWAGWALADA, ABUJA.</t>
  </si>
  <si>
    <t>PLOT 179A MEASURING ABOUT 894.21 SQM</t>
  </si>
  <si>
    <t>PLOT 178A MEASURING 904.45 SQM</t>
  </si>
  <si>
    <t>PLOT NO. 8260C</t>
  </si>
  <si>
    <t>CKC EXTENSION LAYOUT, GWAGWALADA, ABUJA</t>
  </si>
  <si>
    <t>PLOT NO. 8</t>
  </si>
  <si>
    <t>LUGBE 1, EXTENSION LAYOUT, ABUJA MUNICIPAL AREA COUNCIL, ABUJA.</t>
  </si>
  <si>
    <t>PLOT NO. 249</t>
  </si>
  <si>
    <t>COMPESATION LAYOUT, GWAGWALADA ABUJA</t>
  </si>
  <si>
    <t>PLOT NO. 9 MEASURING ABOUT 850 SQM.</t>
  </si>
  <si>
    <t>PLOT NO. 7 MF 1394 MEASURING APPROX. 3.24 HECTARES</t>
  </si>
  <si>
    <t xml:space="preserve">PLOT NO. 1132 MEASURING 1000 SQM. </t>
  </si>
  <si>
    <t>SITUATE WITHIN KUTUNKU IV EXT. PHASE 1, GWAGWALADA, ABUJA</t>
  </si>
  <si>
    <t>PLOT NO. 1097 MEASURING ABOUT 659.555 SQM</t>
  </si>
  <si>
    <t>PLOT NO. 100 MEASURING ABOUT 4896.05 SQM</t>
  </si>
  <si>
    <t>SITUATE WITHIN PAIKO KORE COMMUNITY VILL. LAYOUT, GWAGWALADA, ABUJA</t>
  </si>
  <si>
    <t>PLOT NO. 84A MEASURING ABOUT 663.20 SQM</t>
  </si>
  <si>
    <t>LOCATED WITHIN DOMA EXTENTION LAYOUT, GWAGWALADA, ABUJA.</t>
  </si>
  <si>
    <t>BARRISTER JOSEPH ETEFIA UDOH (A RET. STAFF OF FED. HIGH COURT)</t>
  </si>
  <si>
    <t>FEDERAL HIGH COURT</t>
  </si>
  <si>
    <t>4 PLOTS OF LAND AT GONIN GORA</t>
  </si>
  <si>
    <t>GONIN GORA, KADUNA - ABUJA EXPRESS WAY, KADUNA</t>
  </si>
  <si>
    <t>CASE COMPLETED / AWAITING PROSECUTION</t>
  </si>
  <si>
    <t>Plot of Land covered by Original Copy of Certificate of Occupancy with No. FCT/GAC/RLA/MISC/7013</t>
  </si>
  <si>
    <t>GWAGWALADA AREA COUNCIL</t>
  </si>
  <si>
    <t>IN COURT, ABUJA</t>
  </si>
  <si>
    <t>Plot of Land covered by Original Copy of Certificate of Occupancy with No. FCT/GAC/RLA/MISC/7014</t>
  </si>
  <si>
    <t>Plot of Land covered by Original Copy of Certificate of Occupancy with No. FCT/GAC/RLA/MISC/7016</t>
  </si>
  <si>
    <t>Plot of Land covered by Original Copy of Certificate of Occupancy with No. FCT/GAC/RLA/MISC/7015</t>
  </si>
  <si>
    <t>Plot of Land covered by Original Copy of Certificate of Occupancy with No. FCT/GAC/RLA/MISC/7032</t>
  </si>
  <si>
    <t>Plot of Land covered by Original Copy of Certificate of Occupancy with No. FCT/GAC/RLA/MISC/7033</t>
  </si>
  <si>
    <t>Plot of Land covered by Original Copy of Certificate of Occupancy with No. FCT/GAC/RLA/MISC/7022</t>
  </si>
  <si>
    <t>Plot of Land covered by Original Copy of Certificate of Occupancy with No. FCT/GAC/RLA/MISC/7024</t>
  </si>
  <si>
    <t>Plot of Land covered by Original Copy of Certificate of Occupancy with No. FCT/GAC/RLA/MISC/7017</t>
  </si>
  <si>
    <t>Plot of Land covered by Original Copy of Certificate of Occupancy with No. FCT/GAC/RLA/MISC/7031</t>
  </si>
  <si>
    <t>Plot of Land covered by Original Copy of Certificate of Occupancy with No. FCT/GAC/RLA/MISC/7030</t>
  </si>
  <si>
    <t>Plot of Land covered by Original Copy of Certificate of Occupancy with No. FCT/GAC/RLA/MISC/7029</t>
  </si>
  <si>
    <t>Plot of Land covered by Original Copy of Certificate of Occupancy with No. FCT/GAC/RLA/MISC/7027</t>
  </si>
  <si>
    <t>Plot of Land covered by Original Copy of Certificate of Occupancy with No. FCT/GAC/RLA/MISC/7025</t>
  </si>
  <si>
    <t>Plot of Land covered by Original Copy of Certificate of Occupancy with No. FCT/GAC/RLA/MISC/7028</t>
  </si>
  <si>
    <t>Plot of Land covered by Original Copy of Certificate of Occupancy with No. FCT/GAC/RLA/MISC/7026</t>
  </si>
  <si>
    <t>MANGSET LONGYL DICKSON (A STAFF OF MINISTRY OF NIGER DELTA AFFAIRS</t>
  </si>
  <si>
    <t>Plot No. 3221 (Old 1491) Kubwa District Cadastral Zone FO1 Abuja. Formerly belonging to Johnson .A. Adigun</t>
  </si>
  <si>
    <t>DANIEL OBAH (A STAFF OF MINISTRY OF NIGER DELTA AFFAIRS</t>
  </si>
  <si>
    <t>Plot of Land situate at Ohia Ngbakiri, Ozuoba, Port Harcourt</t>
  </si>
  <si>
    <t>Plot of Land situate at Umuodili Odubo, Abe Ndoni Community sold to Obah Daniel by the Umuodili Odubo Family.</t>
  </si>
  <si>
    <t>Plot of Land situate at Umuodili Odubo, Abe Ndoni Community</t>
  </si>
  <si>
    <t>Plot of Land situate at Olipobo, Rumuekini new layout, Obio Akpor LGA, River State sold to Obah Daniel by Chief John Wobo</t>
  </si>
  <si>
    <t>Plot of Land situate at Olipobo, Rumuekini new layout, Obio Akpor LGA, River State</t>
  </si>
  <si>
    <t>Plot of Land situate at Livingstone Estate, Umuogodo, Igbo Etche, Obio akpor LGA, River State sold to Obah Daniel by Azubuike Kingsley</t>
  </si>
  <si>
    <t>Plot of Land situate at Livingstone Estate, Umuogodo, Igbo Etche, Obio akpor LGA, River State</t>
  </si>
  <si>
    <t>MAIMUNA ALIYU &amp; ANOR</t>
  </si>
  <si>
    <t>ASO SAVINGS &amp; LOANS LTD</t>
  </si>
  <si>
    <t>Plot D18, D19, D22, D23 AND PLOT 321 SITUATE AND LYING AT SUNGOLD ESTATE LIMITED, GALADIMAWA DISTRICT</t>
  </si>
  <si>
    <t>GALADIMAWA DISTRICT</t>
  </si>
  <si>
    <t>FINAL FORFEITURE</t>
  </si>
  <si>
    <t>FINAL</t>
  </si>
  <si>
    <t>Uncompleted_Building</t>
  </si>
  <si>
    <t>AN ESTATE OF 61 BUILDINGS  (10.9 ACRES) AT PLOT NO. MF 1296</t>
  </si>
  <si>
    <t>LUGBE, NIGERIA</t>
  </si>
  <si>
    <t>2 NOS OF 3 BEDROOM SEMI DETACHED BUNGALOW AT SIL ESTATE (UNCOMPLETED)</t>
  </si>
  <si>
    <t>ABUJA, NIGERIA</t>
  </si>
  <si>
    <t>STOREY BUILDING DUPLEX (UNCOMPLETED</t>
  </si>
  <si>
    <t>AKWA IBOM, NIGERIA</t>
  </si>
  <si>
    <t>2 NOS OF 3 BEDROOM SEMI DETACHED BUNGALOW (UNCOMPLETED)</t>
  </si>
  <si>
    <t>KADUNA, NIGERIA</t>
  </si>
  <si>
    <t>An Uncompleted duplex located at Plot No. 35, Along 144 Road, Apo Estate, FCT, Abuja at Diamond Estate, Apo.</t>
  </si>
  <si>
    <t>Completed_Building</t>
  </si>
  <si>
    <t>ENGR. VICTOR NNAMDI IGBOANUGO (A DEPUTY DIRECTOR IN FED. MIN. OF TRADE &amp; INV.</t>
  </si>
  <si>
    <t>2 UNITS OF TWO BEDROOM BUNGALOW</t>
  </si>
  <si>
    <t>FORFEITED</t>
  </si>
  <si>
    <t>18/5/2012</t>
  </si>
  <si>
    <t>PENSIONER</t>
  </si>
  <si>
    <t>A 3 BEDROOM BUNGALOW BUILDING WITH AN ATTACHED BOY'S QUARTERS</t>
  </si>
  <si>
    <t>GWAGWALADA, NIGERIA</t>
  </si>
  <si>
    <t>Mr Edike Akpan, Staff of NSCDC</t>
  </si>
  <si>
    <t>Dane Millionaire Wonder World Amusement Park and Resort</t>
  </si>
  <si>
    <t>Oron Road, Uyo, AkwaIbom State, Nigeria</t>
  </si>
  <si>
    <t>Dane Millionaire Academy</t>
  </si>
  <si>
    <t>AkwaIbom, Nigeria</t>
  </si>
  <si>
    <t>Ambassador Akinyemi Badejogbin. Former Coordinator, National Anti-Corruption Volunteer Corps (NAVC), Lagos State</t>
  </si>
  <si>
    <t>A 3 Bedroom Bungalow at Alhaji Abdulwaheed Ejias Avenue, known as Ambassador Cottage situated directly opposite Cherabum and Serephim Church of Zion, off reformation Church of Christ Street, Owode Elede Junction, Mile 12, Lagos State</t>
  </si>
  <si>
    <t>Lagos State, Nigeria</t>
  </si>
  <si>
    <t xml:space="preserve">IN COURT </t>
  </si>
  <si>
    <t>28/5/2013</t>
  </si>
  <si>
    <t>DANIEL OBAH (A STAFF OF MINISTRY OF NIGER DELTA AFFAIRS)</t>
  </si>
  <si>
    <t>4 bedroom duplex (Block C0042) at Jenew Home, Plot No. 3 Cadastral ZONE DO2, KARSANA SOUTH DTRICT, ABUJA</t>
  </si>
  <si>
    <t>MEDICAL &amp; DENTAL COUNCIL OF NIGERIA</t>
  </si>
  <si>
    <t>FEDERAL GOVERNMENT</t>
  </si>
  <si>
    <t>4 UNITS OF 3 BEDROOM AT FHA GWARINPAG</t>
  </si>
  <si>
    <t>UNDER INVESTIGATION</t>
  </si>
  <si>
    <t>ASSET WRONGLY CAPTURED AND RECOVERED FOR ADHOC COMMITTEE ON SALES OF FG HOUSES</t>
  </si>
  <si>
    <t>8 UNITS OF 2 BEDROOM AT 47 PANOMA STREET, SUNCITY</t>
  </si>
  <si>
    <t>1 UNIT OF 2 BEDROOM AT 49 PANOMA STREET, SUNCITY</t>
  </si>
  <si>
    <t>BEARNARDIBE .U. UZUEGBE</t>
  </si>
  <si>
    <t>BLK 22, FLAT B5, OWO CLOSE, AREA 10</t>
  </si>
  <si>
    <t>BALANCE OF OUTSTANDING PURCHASE PRICE RECOVERED AND RETURNED TO THE CHAIRMAN ADHOC COMMITTEE ON SALES OF FG HOUSES</t>
  </si>
  <si>
    <t>SUBSCRIBERS OF GOVERNMENT PROPERTIES</t>
  </si>
  <si>
    <t>RECOVERIES FROM SALES OF ASSET RETURNED TO ADHOC COMMITTEE ON SALES OF ASSET</t>
  </si>
  <si>
    <t>HENRY ILEMONA OYIBO</t>
  </si>
  <si>
    <t>BUDGET OFFICE</t>
  </si>
  <si>
    <t>A property (Shopping Mall) located at No. 6, Muham Street, Off Abacha Road, Karu, Nasarawa State</t>
  </si>
  <si>
    <t>KARU, NASSARAWA STATE</t>
  </si>
  <si>
    <t>A property (Event Center) located at No. 6, Muham Street, Off Abacha Road, Karu, Nasarawa State</t>
  </si>
  <si>
    <t>SSR</t>
  </si>
  <si>
    <t xml:space="preserve">SYSTEM STUDY AND REVIEW OF MDAs ON PERSONNEL COST OF UNSPENT BALANCE </t>
  </si>
  <si>
    <t>RECOVERED AND PAID DIRECTLY TO SUB-TREASURY FOR THE FEDERATION (STF)</t>
  </si>
  <si>
    <t>PERIOD</t>
  </si>
  <si>
    <t>ORGANIZATION</t>
  </si>
  <si>
    <t>LOCATIION OF ASSET</t>
  </si>
  <si>
    <t>AMOUNT RECOVERED( N)</t>
  </si>
  <si>
    <t>DISCOVERIES ($)</t>
  </si>
  <si>
    <t>DECEMBER,2006</t>
  </si>
  <si>
    <t>BALANCE OF  PERSONNEL COST UNSPENT FROM MDAs AND PAID DIRECTLY TO SUB-TREASURY FOR THE FEDERATION (STF)</t>
  </si>
  <si>
    <t>RETURNED TO SUB TREASURY FOR THE FEDERATION</t>
  </si>
  <si>
    <t>DECEMBER,2007</t>
  </si>
  <si>
    <t>DECEMBER,2011</t>
  </si>
  <si>
    <t>DECEMBER,2012</t>
  </si>
  <si>
    <t>National MetallurgicalTraining Institude,Onitsha</t>
  </si>
  <si>
    <t>2005/2006</t>
  </si>
  <si>
    <t>Universal Basic Education  (UBEC) Recovered Funds</t>
  </si>
  <si>
    <t>Recovery funds from Federal Mortgage Bank of Nigeria</t>
  </si>
  <si>
    <t>NOVEMBER, 2017</t>
  </si>
  <si>
    <t>RECOVERIES FROM VARIOUS CONTRACTORS FOR KADUNA STATE GOVERNMENT</t>
  </si>
  <si>
    <t>KADUNA STATE GOVERNMENT</t>
  </si>
  <si>
    <t>15/01/2018</t>
  </si>
  <si>
    <t>ICPC/P/SW/572/2016</t>
  </si>
  <si>
    <t>PRINCE ADEBIMPE</t>
  </si>
  <si>
    <t>PETITIONER OYO</t>
  </si>
  <si>
    <t>21/02/2018</t>
  </si>
  <si>
    <t>ICPC/P/SE/1011/2017</t>
  </si>
  <si>
    <t>DURU CONSTANCE</t>
  </si>
  <si>
    <t>PETITIONER ABIA</t>
  </si>
  <si>
    <t>ICPC/P/SE/546/2017</t>
  </si>
  <si>
    <t>COEASU</t>
  </si>
  <si>
    <t>PETITIONER ANAMBRA</t>
  </si>
  <si>
    <t>ICPC/P/SW/385/2016</t>
  </si>
  <si>
    <t>DR SEGUN ADEWUYI</t>
  </si>
  <si>
    <t>PETITIONER U.S AFRICA</t>
  </si>
  <si>
    <t>ICPC/P/NW/68/2017</t>
  </si>
  <si>
    <t>E.C ANEME ESQ: ON BEHALF OF THE STAFF OF POWER HILL CONSTRUCTION LIMITED</t>
  </si>
  <si>
    <t>PAID DIRECTLY TO PETITIONERS</t>
  </si>
  <si>
    <t>ICPC/P/SW/544/2013</t>
  </si>
  <si>
    <t>PROF. BUNYAMIN ALAO OLA ADMS</t>
  </si>
  <si>
    <t>ICPC/PR/MISC/193/2017</t>
  </si>
  <si>
    <t>SYLVESTER UNDIANDEYE</t>
  </si>
  <si>
    <t>ICPC/P/NC/875/2016</t>
  </si>
  <si>
    <t>MICHAEL DANJUMA</t>
  </si>
  <si>
    <t>PAID DIRECTLY TO FIRS</t>
  </si>
  <si>
    <t>ICPC/P/NC/923/2017</t>
  </si>
  <si>
    <t>ABDULLAHI AMINU</t>
  </si>
  <si>
    <t>ICPC/P/NC/345/2017</t>
  </si>
  <si>
    <t>WUNDU TERKURA</t>
  </si>
  <si>
    <t>ICPC/P/SE/1313/2017</t>
  </si>
  <si>
    <t>DR.CHINWUKO O.A</t>
  </si>
  <si>
    <t>ICPC/P/NC/981/2017</t>
  </si>
  <si>
    <t>ANNYEN LINDA</t>
  </si>
  <si>
    <t>ICPC/P/NC/402/2018</t>
  </si>
  <si>
    <t>F.A SHITTU (CP RTD)</t>
  </si>
  <si>
    <t>ICPC/P/NW/165/2014</t>
  </si>
  <si>
    <t>JIMOH</t>
  </si>
  <si>
    <t>PAID TO PETITIONER</t>
  </si>
  <si>
    <t>27/6/2018</t>
  </si>
  <si>
    <t>ICPC/P/NC/1152/2017</t>
  </si>
  <si>
    <t>FRANCIS MADUBUKO</t>
  </si>
  <si>
    <t>ICPC/P/NC/1378/2017</t>
  </si>
  <si>
    <t>JONATHAN MADUKA ESQ</t>
  </si>
  <si>
    <t>PAID DIRECTLY TO FORTIS MICRO FINANCE BANK</t>
  </si>
  <si>
    <t>ICP/P/NC/427/2017</t>
  </si>
  <si>
    <t xml:space="preserve">ABUBAKAR IDRIS </t>
  </si>
  <si>
    <t>ICPC/P/NC/985/2016</t>
  </si>
  <si>
    <t>BASSEY BASSEY</t>
  </si>
  <si>
    <t>PAID DIRECTLY TO THE PETITIONER</t>
  </si>
  <si>
    <t>ICPC/P/SW/906/2013</t>
  </si>
  <si>
    <t>MUSTAPHA ADEWALE</t>
  </si>
  <si>
    <t>FEDERAL UNIVERSITY OF AGRIC, ABEOKUTA, OGUN STATE</t>
  </si>
  <si>
    <t>TSA ACCOUNT</t>
  </si>
  <si>
    <t>ANTHONY UKWUMA</t>
  </si>
  <si>
    <t>PAID DIRECTLY INTO PETITIONERS ACCOUNT</t>
  </si>
  <si>
    <t>OLADELE LATEEF (COMICS)</t>
  </si>
  <si>
    <t>KADUNA STATE GOVERNMENT (RENOVATION OF SCHOOLS)</t>
  </si>
  <si>
    <t>PAID TO KADUNA STATE GOVERNMENT</t>
  </si>
  <si>
    <t>TERTIARY INSTITUTIONS IN THE NORTH WEST ZONE</t>
  </si>
  <si>
    <t>[AID TO KADUNA STATE POLYTECHNIC</t>
  </si>
  <si>
    <t>ICPC/P/NC/541/2018</t>
  </si>
  <si>
    <t>NNPC/FGN $4,500,000@360</t>
  </si>
  <si>
    <t>NNPC/FGN $3,500,000@360</t>
  </si>
  <si>
    <t>NNPC/FGN $22,950,819.67 @ 360</t>
  </si>
  <si>
    <t>NNPC/FGN $5,925,458.48@360</t>
  </si>
  <si>
    <t>NNPC/FGN $14,300,000@360</t>
  </si>
  <si>
    <t>TOTAL DOLLAR RECOVERED</t>
  </si>
  <si>
    <t>$8,000,000.00</t>
  </si>
  <si>
    <t>TotalVehicle</t>
  </si>
  <si>
    <t>REG. NUMBER</t>
  </si>
  <si>
    <t>LOCATION OF ASSET /RECIPIENT</t>
  </si>
  <si>
    <t>DEPT</t>
  </si>
  <si>
    <t>ENGR. VICTOR NNAMDI IGBOANUGO</t>
  </si>
  <si>
    <t>TOYOTA SIENNA CAR</t>
  </si>
  <si>
    <t xml:space="preserve"> BS 554 RSH</t>
  </si>
  <si>
    <t>WITH SUSPECT</t>
  </si>
  <si>
    <t>Case in Court, Vehicle Bond to the Suspect on 17/09/2015</t>
  </si>
  <si>
    <t>TOYOTA CAMRY SALOON</t>
  </si>
  <si>
    <t>DW 93 ABJ</t>
  </si>
  <si>
    <t>NATIONAL PROGRESSIVE MOVEMENT PARTY</t>
  </si>
  <si>
    <t xml:space="preserve">LINCOLN NAVIGATOR JEEP </t>
  </si>
  <si>
    <t>BP 146 KWL</t>
  </si>
  <si>
    <t>ICPC HEADQUARTER</t>
  </si>
  <si>
    <t>The Case has been Charged to Court with case no. CR/129/2011 since 1st March, 2012</t>
  </si>
  <si>
    <t>19/10/2010</t>
  </si>
  <si>
    <t>JOHN AGABI</t>
  </si>
  <si>
    <t>TOYOTA CAMRY</t>
  </si>
  <si>
    <t>MC 508 EKY</t>
  </si>
  <si>
    <t>In Court (Abuja)</t>
  </si>
  <si>
    <t>31/5/2012</t>
  </si>
  <si>
    <t>OLANIRAN YEMI ARIS</t>
  </si>
  <si>
    <t>EP 244 ABJ</t>
  </si>
  <si>
    <t>TOYOTA PICNIC</t>
  </si>
  <si>
    <t>BU 127 KWL</t>
  </si>
  <si>
    <t>Case in Court, Vehicle Bond to the Suspect</t>
  </si>
  <si>
    <t>Sept. 2013</t>
  </si>
  <si>
    <t>AMAECHI MICHAEL OKAFOR</t>
  </si>
  <si>
    <t>KUNYANG FRONTIER HOLDING (SOUTH KOREA)</t>
  </si>
  <si>
    <t>LEXUS JEEP GX 470 (GOLD)</t>
  </si>
  <si>
    <t>KSF 637 BQ</t>
  </si>
  <si>
    <t>ICPC PORTHARCOURT OFFICE</t>
  </si>
  <si>
    <t>In Court</t>
  </si>
  <si>
    <t>24/8/2013</t>
  </si>
  <si>
    <t>FRANK BROBARAKUM  JUMBO</t>
  </si>
  <si>
    <t>NISSAN FRONTIER LE4X4 (GRAY)</t>
  </si>
  <si>
    <t>AT 751 KMR</t>
  </si>
  <si>
    <t>CHONOKO GARBA ISAH</t>
  </si>
  <si>
    <t>MUSA USMAN &amp; OTHERS</t>
  </si>
  <si>
    <t>RENULT 1998 (ASH)</t>
  </si>
  <si>
    <t>AH 66 SKK</t>
  </si>
  <si>
    <t>In Court (The Vehicle was released to the Suspect on bond Feb. 2015)</t>
  </si>
  <si>
    <t xml:space="preserve">BABANGIDA ALIYU
</t>
  </si>
  <si>
    <t>MERCEDES BENZ E320 (BLACK)</t>
  </si>
  <si>
    <t>BK 696 ABC</t>
  </si>
  <si>
    <t>ICPC HEADQUATERS</t>
  </si>
  <si>
    <t xml:space="preserve">2013
</t>
  </si>
  <si>
    <t>MR BENARD OPARA</t>
  </si>
  <si>
    <t>GODFREY .E. ALIGBE &amp; OTHERS</t>
  </si>
  <si>
    <t>Lexus jeep GX 470 - V8</t>
  </si>
  <si>
    <t>DA 880 APP</t>
  </si>
  <si>
    <t>26/8/2014</t>
  </si>
  <si>
    <t xml:space="preserve">MR VICTOR ADEYEYE </t>
  </si>
  <si>
    <t>RANGE ROVER VOGUE V8 (BLACK)</t>
  </si>
  <si>
    <t>AAA 555 DV</t>
  </si>
  <si>
    <t xml:space="preserve">ICPC HEADQUATERS </t>
  </si>
  <si>
    <t>27/01/2015</t>
  </si>
  <si>
    <t>MRS ADEYANJU ADEOLU (A BUSINESS MAN THAT COLLABORATED WITH STAFF OF FED. MIN. OF ENVIROMENT)</t>
  </si>
  <si>
    <t>FEDERAL MINISTRY OF ENVIROMENT</t>
  </si>
  <si>
    <t>Light Grey Lexus RX330</t>
  </si>
  <si>
    <t>2T2HA31U24C022561 / ABJ 876 KU</t>
  </si>
  <si>
    <t>21/02/2015</t>
  </si>
  <si>
    <t>ADEYANJU ADEOLU (A BUSINESS MAN THAT COLLABORATED WITH STAFF OF FED. MIN. OF ENVIROMENT)</t>
  </si>
  <si>
    <t>Metallic Ash Peugeot 3008</t>
  </si>
  <si>
    <t xml:space="preserve"> VF30U5FMABS256109 / ABC 684 TN</t>
  </si>
  <si>
    <t>24/01/2015</t>
  </si>
  <si>
    <t>ALHAJI BELLO (A BUSINESS MAN)</t>
  </si>
  <si>
    <t xml:space="preserve">White Toyota Solara SLE </t>
  </si>
  <si>
    <t>Unregistered</t>
  </si>
  <si>
    <t>Ash GREY HONDA ACCORD</t>
  </si>
  <si>
    <t>BL 696 GWA</t>
  </si>
  <si>
    <t>DARK BLUE NISSAN PRIMERA</t>
  </si>
  <si>
    <t>YAB 498 LH</t>
  </si>
  <si>
    <t>WHITE HONDA ODYSSEY</t>
  </si>
  <si>
    <t>292 BQH</t>
  </si>
  <si>
    <t>ARMY GREEN HONDA ELEMENT</t>
  </si>
  <si>
    <t xml:space="preserve">WHITE FORD VAN </t>
  </si>
  <si>
    <t>NJ 52 GKZ</t>
  </si>
  <si>
    <t>GREY RANGE ROVER SPORT</t>
  </si>
  <si>
    <t>HONOUR BE</t>
  </si>
  <si>
    <t>ALHAJI ISMA'LA (A BUSINESS MAN)</t>
  </si>
  <si>
    <t>RED GLK MERCEDEZ BENZ</t>
  </si>
  <si>
    <t>ABC 399 AS</t>
  </si>
  <si>
    <t>IN COURT (ABUJA) Bond to the Owner on 19/11/2015</t>
  </si>
  <si>
    <t>GODWIN AKPAN</t>
  </si>
  <si>
    <t>DESTINY OKWUCHI &amp; 2 OTHERS</t>
  </si>
  <si>
    <t xml:space="preserve">TOYOTA SIENNA </t>
  </si>
  <si>
    <t>GWA 587 AH</t>
  </si>
  <si>
    <t>NZE AKACHUKWU</t>
  </si>
  <si>
    <t>LANDCRUISER JEEP (BULLETPROOF)</t>
  </si>
  <si>
    <t>N/A</t>
  </si>
  <si>
    <t>OSGF</t>
  </si>
  <si>
    <t>FIXED</t>
  </si>
  <si>
    <t>RETRUNED TO OSGF</t>
  </si>
  <si>
    <r>
      <rPr>
        <sz val="12"/>
        <color indexed="8"/>
        <rFont val="Georgia"/>
      </rPr>
      <t>2</t>
    </r>
    <r>
      <rPr>
        <vertAlign val="superscript"/>
        <sz val="12"/>
        <color indexed="8"/>
        <rFont val="Georgia"/>
      </rPr>
      <t>nd</t>
    </r>
    <r>
      <rPr>
        <sz val="12"/>
        <color indexed="8"/>
        <rFont val="Georgia"/>
      </rPr>
      <t xml:space="preserve"> MARCH, 2016</t>
    </r>
  </si>
  <si>
    <t>TOYOTA HIACE BUS</t>
  </si>
  <si>
    <t>JTGSX23P2D6128948 / FG 48 K20</t>
  </si>
  <si>
    <t>NACA</t>
  </si>
  <si>
    <t>RETURNED TO NACA</t>
  </si>
  <si>
    <r>
      <rPr>
        <sz val="12"/>
        <color indexed="8"/>
        <rFont val="Georgia"/>
      </rPr>
      <t>25</t>
    </r>
    <r>
      <rPr>
        <vertAlign val="superscript"/>
        <sz val="12"/>
        <color indexed="8"/>
        <rFont val="Georgia"/>
      </rPr>
      <t>th</t>
    </r>
    <r>
      <rPr>
        <sz val="12"/>
        <color indexed="8"/>
        <rFont val="Georgia"/>
      </rPr>
      <t xml:space="preserve"> FEBRUARY, 2016</t>
    </r>
  </si>
  <si>
    <t>JTGSX23P4D6136792</t>
  </si>
  <si>
    <t>ICPC CUSTODY</t>
  </si>
  <si>
    <r>
      <rPr>
        <sz val="12"/>
        <color indexed="8"/>
        <rFont val="Georgia"/>
      </rPr>
      <t>25</t>
    </r>
    <r>
      <rPr>
        <vertAlign val="superscript"/>
        <sz val="12"/>
        <color indexed="8"/>
        <rFont val="Georgia"/>
      </rPr>
      <t>TH</t>
    </r>
    <r>
      <rPr>
        <sz val="12"/>
        <color indexed="8"/>
        <rFont val="Georgia"/>
      </rPr>
      <t xml:space="preserve"> FEBRUARY, 2016</t>
    </r>
  </si>
  <si>
    <t>JTGSX23P2D6135334</t>
  </si>
  <si>
    <t>TOYOTA HILUX 4WD</t>
  </si>
  <si>
    <t>AHTFX22G808019816</t>
  </si>
  <si>
    <t>AHTFX22G108018796</t>
  </si>
  <si>
    <t>AHTFX22G508018798</t>
  </si>
  <si>
    <t>AHTFX22G408016797</t>
  </si>
  <si>
    <t>AHTFX22G1080167974 / EPE 213 BK</t>
  </si>
  <si>
    <t>AHTFX22G108017686</t>
  </si>
  <si>
    <t>SPECIAL INVESTIGATING PANEL</t>
  </si>
  <si>
    <t>RETURNED TO SPECIAL INVESTIGATION PANEL</t>
  </si>
  <si>
    <t>AHTFX22G108017647 / FG 218 K20</t>
  </si>
  <si>
    <t>AHTFX22GX08018800 / GCE 312 BH</t>
  </si>
  <si>
    <t>MATERNAL/CHILD HEALTH</t>
  </si>
  <si>
    <t>AHTFX229408015522 / RBC 620 AP</t>
  </si>
  <si>
    <t>NPHCDA</t>
  </si>
  <si>
    <t>RETURNED TO NPHCDA</t>
  </si>
  <si>
    <r>
      <rPr>
        <sz val="12"/>
        <color indexed="8"/>
        <rFont val="Georgia"/>
      </rPr>
      <t>2</t>
    </r>
    <r>
      <rPr>
        <vertAlign val="superscript"/>
        <sz val="12"/>
        <color indexed="8"/>
        <rFont val="Georgia"/>
      </rPr>
      <t>ND</t>
    </r>
    <r>
      <rPr>
        <sz val="12"/>
        <color indexed="8"/>
        <rFont val="Georgia"/>
      </rPr>
      <t xml:space="preserve"> MARCH, 2016</t>
    </r>
  </si>
  <si>
    <t>RBC 751 RX</t>
  </si>
  <si>
    <t>GWA309AM</t>
  </si>
  <si>
    <t>TOYOTA HILUX  4WD</t>
  </si>
  <si>
    <t>AHTFX22G608016574 / RBC 618 AP</t>
  </si>
  <si>
    <t>AHTFX229508016548 / KUJ 854 AR</t>
  </si>
  <si>
    <t>AHTFX229808021503 / RBC 749 RX</t>
  </si>
  <si>
    <t>AHTFX22G608017546 / KWL339AM</t>
  </si>
  <si>
    <t>AHTFX22G208017544 / KWL208AM</t>
  </si>
  <si>
    <t>AHTFX22G208021388RBC750RX</t>
  </si>
  <si>
    <t>AHTFX22G008017610 / KUJ853AR</t>
  </si>
  <si>
    <t>TOYOTA COROLLA</t>
  </si>
  <si>
    <t>AHTLC56E903032015 / RBC898JL</t>
  </si>
  <si>
    <t>AHTLC56E303032043 / GWA768JL</t>
  </si>
  <si>
    <t>AHTLL56E303032043 / RBC907JL</t>
  </si>
  <si>
    <t>MIN. OF LABOUR/EMPLOYMENT</t>
  </si>
  <si>
    <t>FORD RANGER</t>
  </si>
  <si>
    <t>6FPPXXMJ2PBP2853 / 10A-15FG</t>
  </si>
  <si>
    <r>
      <rPr>
        <sz val="12"/>
        <color indexed="8"/>
        <rFont val="Georgia"/>
      </rPr>
      <t>3</t>
    </r>
    <r>
      <rPr>
        <vertAlign val="superscript"/>
        <sz val="12"/>
        <color indexed="8"/>
        <rFont val="Georgia"/>
      </rPr>
      <t>RD</t>
    </r>
    <r>
      <rPr>
        <sz val="12"/>
        <color indexed="8"/>
        <rFont val="Georgia"/>
      </rPr>
      <t xml:space="preserve"> MARCH, 2016</t>
    </r>
  </si>
  <si>
    <t>TOYOTA FORTUNER</t>
  </si>
  <si>
    <t>10A-12FG</t>
  </si>
  <si>
    <t>OSGF - VICE PRESIDENT</t>
  </si>
  <si>
    <t>RETURNED TO OFFICE OF VP</t>
  </si>
  <si>
    <t>MIN. OF INFORMATION</t>
  </si>
  <si>
    <t>PEUGEOT 508</t>
  </si>
  <si>
    <t>KWL282FP</t>
  </si>
  <si>
    <t>MINISTRY OF INFORMATION</t>
  </si>
  <si>
    <t>VF38DSFCAEL017285 / KWL283FP</t>
  </si>
  <si>
    <t>MIN. OF LABOUR/EMPLOYMENT- TVET</t>
  </si>
  <si>
    <t>IVM (INNOSON) CARRIER</t>
  </si>
  <si>
    <t>LTA12R2P3E0800066</t>
  </si>
  <si>
    <r>
      <rPr>
        <sz val="12"/>
        <color indexed="8"/>
        <rFont val="Georgia"/>
      </rPr>
      <t>15</t>
    </r>
    <r>
      <rPr>
        <vertAlign val="superscript"/>
        <sz val="12"/>
        <color indexed="8"/>
        <rFont val="Georgia"/>
      </rPr>
      <t>TH</t>
    </r>
    <r>
      <rPr>
        <sz val="12"/>
        <color indexed="8"/>
        <rFont val="Georgia"/>
      </rPr>
      <t xml:space="preserve"> MARCH, 2016</t>
    </r>
  </si>
  <si>
    <t>IVM CARRIER</t>
  </si>
  <si>
    <t>LTA12H2P2E2002255 / 01A-91-FG</t>
  </si>
  <si>
    <t>LTA12H2P8E2002258 / 01A-93-FG</t>
  </si>
  <si>
    <t>2002256 / 01A-95-FG</t>
  </si>
  <si>
    <t>FEDERAL MINISTRY OF LABOUR &amp; EMP.</t>
  </si>
  <si>
    <t>RETURNED TO FMOL&amp;E</t>
  </si>
  <si>
    <t>01A-96-FG</t>
  </si>
  <si>
    <t>Chasis- 2002251</t>
  </si>
  <si>
    <r>
      <rPr>
        <sz val="12"/>
        <color indexed="8"/>
        <rFont val="Georgia"/>
      </rPr>
      <t>22</t>
    </r>
    <r>
      <rPr>
        <vertAlign val="superscript"/>
        <sz val="12"/>
        <color indexed="8"/>
        <rFont val="Georgia"/>
      </rPr>
      <t>nd</t>
    </r>
    <r>
      <rPr>
        <sz val="12"/>
        <color indexed="8"/>
        <rFont val="Georgia"/>
      </rPr>
      <t xml:space="preserve"> MARCH, 2016</t>
    </r>
  </si>
  <si>
    <t>Chasis- 2002260</t>
  </si>
  <si>
    <t>Chasis- 2002256 / 01A 92 FG</t>
  </si>
  <si>
    <t>IVM G5 Jeep</t>
  </si>
  <si>
    <t>Chasis- T040078 KWL 393 NM</t>
  </si>
  <si>
    <r>
      <rPr>
        <sz val="12"/>
        <color indexed="8"/>
        <rFont val="Georgia"/>
      </rPr>
      <t>24</t>
    </r>
    <r>
      <rPr>
        <vertAlign val="superscript"/>
        <sz val="12"/>
        <color indexed="8"/>
        <rFont val="Georgia"/>
      </rPr>
      <t>th</t>
    </r>
    <r>
      <rPr>
        <sz val="12"/>
        <color indexed="8"/>
        <rFont val="Georgia"/>
      </rPr>
      <t xml:space="preserve"> March, 2016</t>
    </r>
  </si>
  <si>
    <t>Chasis- 2002268 01A 98 FG</t>
  </si>
  <si>
    <t>Chasis- 2002257 / 01A 90 FG</t>
  </si>
  <si>
    <r>
      <rPr>
        <sz val="12"/>
        <color indexed="8"/>
        <rFont val="Georgia"/>
      </rPr>
      <t>29</t>
    </r>
    <r>
      <rPr>
        <vertAlign val="superscript"/>
        <sz val="12"/>
        <color indexed="8"/>
        <rFont val="Georgia"/>
      </rPr>
      <t>th</t>
    </r>
    <r>
      <rPr>
        <sz val="12"/>
        <color indexed="8"/>
        <rFont val="Georgia"/>
      </rPr>
      <t xml:space="preserve"> March, 2016</t>
    </r>
  </si>
  <si>
    <t>Chasis- 2002252 01A 97 FG</t>
  </si>
  <si>
    <t>Chasis- 2002263 01A 87 FG</t>
  </si>
  <si>
    <r>
      <rPr>
        <sz val="12"/>
        <color indexed="8"/>
        <rFont val="Georgia"/>
      </rPr>
      <t>31</t>
    </r>
    <r>
      <rPr>
        <vertAlign val="superscript"/>
        <sz val="12"/>
        <color indexed="8"/>
        <rFont val="Georgia"/>
      </rPr>
      <t>st</t>
    </r>
    <r>
      <rPr>
        <sz val="12"/>
        <color indexed="8"/>
        <rFont val="Georgia"/>
      </rPr>
      <t xml:space="preserve"> March, 2016</t>
    </r>
  </si>
  <si>
    <t>IVM Bus (Blue)</t>
  </si>
  <si>
    <t>01A 86 FG</t>
  </si>
  <si>
    <r>
      <rPr>
        <sz val="12"/>
        <color indexed="8"/>
        <rFont val="Georgia"/>
      </rPr>
      <t>31</t>
    </r>
    <r>
      <rPr>
        <vertAlign val="superscript"/>
        <sz val="12"/>
        <color indexed="8"/>
        <rFont val="Georgia"/>
      </rPr>
      <t>st</t>
    </r>
    <r>
      <rPr>
        <sz val="12"/>
        <color indexed="8"/>
        <rFont val="Georgia"/>
      </rPr>
      <t xml:space="preserve"> March,2016</t>
    </r>
  </si>
  <si>
    <t>DR. MRS. FATIMA</t>
  </si>
  <si>
    <t>LANDCRUISER JEEP</t>
  </si>
  <si>
    <r>
      <rPr>
        <sz val="12"/>
        <color indexed="8"/>
        <rFont val="Georgia"/>
      </rPr>
      <t>16</t>
    </r>
    <r>
      <rPr>
        <vertAlign val="superscript"/>
        <sz val="12"/>
        <color indexed="8"/>
        <rFont val="Georgia"/>
      </rPr>
      <t>th</t>
    </r>
    <r>
      <rPr>
        <sz val="12"/>
        <color indexed="8"/>
        <rFont val="Georgia"/>
      </rPr>
      <t xml:space="preserve"> April, 2016</t>
    </r>
  </si>
  <si>
    <t>JTGSX23P9D6137</t>
  </si>
  <si>
    <t>RETURNED TO OSGF</t>
  </si>
  <si>
    <t>AHTFX22G208017690</t>
  </si>
  <si>
    <t>MIN. OF LABOUR /EMPLOYMENT</t>
  </si>
  <si>
    <t>INNOSON JEEP</t>
  </si>
  <si>
    <t>01R70FG</t>
  </si>
  <si>
    <t>PIPHRAAF</t>
  </si>
  <si>
    <t>RETURNED TO PIPHRAAF</t>
  </si>
  <si>
    <t>01-53FG</t>
  </si>
  <si>
    <t>01A76FG</t>
  </si>
  <si>
    <t>TOYOTA HILUX</t>
  </si>
  <si>
    <t>10A37FG</t>
  </si>
  <si>
    <t>01A37FG</t>
  </si>
  <si>
    <t>01A38FG</t>
  </si>
  <si>
    <t>01A68FG</t>
  </si>
  <si>
    <t>FKZSR31B7ET040078</t>
  </si>
  <si>
    <t>HILUX JEEP</t>
  </si>
  <si>
    <t>01A 44 FG</t>
  </si>
  <si>
    <t>RETURNED TO FERMA</t>
  </si>
  <si>
    <t>INNOSON, JEEP (1VMG5)</t>
  </si>
  <si>
    <t>FKZSR31B7ET010 / 01A61FG</t>
  </si>
  <si>
    <t>T010002 / 01A42FG</t>
  </si>
  <si>
    <t>01 A 77 FG</t>
  </si>
  <si>
    <t>ICPC STATE OFFICE YOLA, ADAMAWA</t>
  </si>
  <si>
    <t>INVESTIGATION STILL ONGOING</t>
  </si>
  <si>
    <t>ENGR. SAMUEL OME .O.</t>
  </si>
  <si>
    <t>WATER QUALITY CONTROL</t>
  </si>
  <si>
    <t>TOYOTA RAV 4 JEEP</t>
  </si>
  <si>
    <t>BK 553 SNK</t>
  </si>
  <si>
    <t>FEDERAL MINISTRY OF WATER RESOURCES</t>
  </si>
  <si>
    <t>RETURNED TO THE FMWR</t>
  </si>
  <si>
    <t>SEPT. 2016</t>
  </si>
  <si>
    <t>GJ 823 LSR</t>
  </si>
  <si>
    <t>TOYOTA AVENSIS</t>
  </si>
  <si>
    <t>FG 498 B25</t>
  </si>
  <si>
    <t>ABJ 98 AA</t>
  </si>
  <si>
    <t>FF 815 ABJ</t>
  </si>
  <si>
    <t>GWA 537 NU</t>
  </si>
  <si>
    <t>TOYOTA PRADO JEEP</t>
  </si>
  <si>
    <t>BWR 02 PG</t>
  </si>
  <si>
    <t>BWR 700 NU</t>
  </si>
  <si>
    <t>GWA 536 NU</t>
  </si>
  <si>
    <t>YAB 56 TD</t>
  </si>
  <si>
    <t>GWA 538 NU</t>
  </si>
  <si>
    <t>BK 692 KWL</t>
  </si>
  <si>
    <t>KWL 645 PN</t>
  </si>
  <si>
    <t>OCT. 2016</t>
  </si>
  <si>
    <t>DR. EMMANUEL ADA ADANU</t>
  </si>
  <si>
    <t>DIRECTOR, DAMS (RETIRED)</t>
  </si>
  <si>
    <t>AUDI Q7</t>
  </si>
  <si>
    <t>RBC 980 AH</t>
  </si>
  <si>
    <t>FG 137 A 25</t>
  </si>
  <si>
    <t>ENGR. JOE KWANACHI</t>
  </si>
  <si>
    <t>DIRECTOR, IRRIGATION AND DRAINAGE (RETIRED)</t>
  </si>
  <si>
    <t>TOYOTA LAND CRUISER JEEP</t>
  </si>
  <si>
    <t>25A 28 FG</t>
  </si>
  <si>
    <t>AUDI A6</t>
  </si>
  <si>
    <t>W50 01 FG</t>
  </si>
  <si>
    <t>NISSAN JEEP</t>
  </si>
  <si>
    <t>W50 02 FG</t>
  </si>
  <si>
    <t>FORD EDGE</t>
  </si>
  <si>
    <t>W50 09 FG</t>
  </si>
  <si>
    <t>ENGR. BABATUNDE DAWODU</t>
  </si>
  <si>
    <t>RETIRED</t>
  </si>
  <si>
    <t>BWR 176 AG</t>
  </si>
  <si>
    <t>ENGR. FARUK SAMBO</t>
  </si>
  <si>
    <t>FG 33 A25</t>
  </si>
  <si>
    <t>ENGR NIYI AFOLAYAN</t>
  </si>
  <si>
    <t>IRIGATION AND DRAINAGE (RETIRED)</t>
  </si>
  <si>
    <t>GWA 677 RZ</t>
  </si>
  <si>
    <t>FG 584 A25</t>
  </si>
  <si>
    <t>ENGR DICKSON AHAGBUJE</t>
  </si>
  <si>
    <t>W50 08 FG</t>
  </si>
  <si>
    <t>FG 510 A25</t>
  </si>
  <si>
    <t>NOV. 2016</t>
  </si>
  <si>
    <t>ENGR. ROY OYEWOLE</t>
  </si>
  <si>
    <t>FG 47 B25</t>
  </si>
  <si>
    <t>FG 86 A25</t>
  </si>
  <si>
    <t>ENGR. AGADA OBIOHA</t>
  </si>
  <si>
    <t>DIRECTOR, WATER QUALITY &amp; CONTROL (RETIRED)</t>
  </si>
  <si>
    <t>CP 309 RSH</t>
  </si>
  <si>
    <t>RBC 525 AJ</t>
  </si>
  <si>
    <t>DL 682 ABJ</t>
  </si>
  <si>
    <t>PEUGEOT 307</t>
  </si>
  <si>
    <t>CV 257 RSH</t>
  </si>
  <si>
    <t>ENGR. CHRIS IKELIONWU</t>
  </si>
  <si>
    <t>YAB 830 ET</t>
  </si>
  <si>
    <t>FG 40 A 25</t>
  </si>
  <si>
    <t>ENGR. KEHINDE AFOLABI</t>
  </si>
  <si>
    <t>TOYOTA COROLLA 1.8</t>
  </si>
  <si>
    <t>FG 57 A 25</t>
  </si>
  <si>
    <t>FG 09 B 25</t>
  </si>
  <si>
    <t>ALH. I.B. JUBRIL</t>
  </si>
  <si>
    <t>FINANCE &amp; ACCOUNT (RETIRED)</t>
  </si>
  <si>
    <t>LAND CRUISER PRADO JEEP</t>
  </si>
  <si>
    <t>W50 - 25 FG</t>
  </si>
  <si>
    <t>ENGR. E.A. ADERIBIGBE</t>
  </si>
  <si>
    <t xml:space="preserve">IRIGATION AND DRAINAGE </t>
  </si>
  <si>
    <t>BAGAIYA LARABA DALE</t>
  </si>
  <si>
    <t>PRS (RETIRED)</t>
  </si>
  <si>
    <t>MR. ADEOYE ELIJAH AJIBOYE</t>
  </si>
  <si>
    <t>HEAD OF ADMIN (RETIRED)</t>
  </si>
  <si>
    <t>ENGR. PAUL AINOKO ABALAKA</t>
  </si>
  <si>
    <t>TOYOTA COROLLA SALOON</t>
  </si>
  <si>
    <t>FG 501 A25</t>
  </si>
  <si>
    <t>KUJ 311 HT</t>
  </si>
  <si>
    <t>ITUA AIKHOJE</t>
  </si>
  <si>
    <t>RETIRED DIRECTOR FMAR</t>
  </si>
  <si>
    <t>MROFX220C1353561 / KWL 995 PN</t>
  </si>
  <si>
    <t>DR ANTHONIA EKPA</t>
  </si>
  <si>
    <t>POSTED TO MINISTRY OF TRANSPORT</t>
  </si>
  <si>
    <t>ABJ 393 AP</t>
  </si>
  <si>
    <t>JAN. 2017</t>
  </si>
  <si>
    <t>MIN. OF FINANCE / GIS</t>
  </si>
  <si>
    <t>10A - 16 - FG</t>
  </si>
  <si>
    <t>FEB. 2017</t>
  </si>
  <si>
    <t>10A - 07 - FG</t>
  </si>
  <si>
    <t>FEDERAL MINISTRY OF FINANCE</t>
  </si>
  <si>
    <t>RETURNED TO FMOF</t>
  </si>
  <si>
    <t>10A -08 - FG</t>
  </si>
  <si>
    <t>10A  05 - FG</t>
  </si>
  <si>
    <t>AHTBF3JE900003808 / 10A - 47 - FG</t>
  </si>
  <si>
    <t>2FMDK4KCXDBA66680 / 10A - 04 - FG / GWA 66 A</t>
  </si>
  <si>
    <t>10A - 49 - FG</t>
  </si>
  <si>
    <t>10A - 53 - FG</t>
  </si>
  <si>
    <t>01A - 134 - FG</t>
  </si>
  <si>
    <t>01A - 135 - FG</t>
  </si>
  <si>
    <t>AHTFX22G708027017 / 01A - 136 - FG</t>
  </si>
  <si>
    <t>AHTFX22G708026997 / 01A - 137 - FG</t>
  </si>
  <si>
    <t>BENARD AKPARARE</t>
  </si>
  <si>
    <t>ABDULRAHEEM ET AL</t>
  </si>
  <si>
    <t>HONDA ACCORD</t>
  </si>
  <si>
    <t>IHGCM66516A033665 / ABC 156 HG</t>
  </si>
  <si>
    <t>OCT. 2015</t>
  </si>
  <si>
    <t>IHGCG5654WA229455 / BWR 256 PG</t>
  </si>
  <si>
    <t>KINGSLEY NWOKIKE</t>
  </si>
  <si>
    <t>BARR. NWOCHHA</t>
  </si>
  <si>
    <t>TOYOTA TUNDRA</t>
  </si>
  <si>
    <t>RBC 152 RX</t>
  </si>
  <si>
    <t>OLOYE OLAJUMOKE AKINJIDE FORMER MINISTER OF FCT</t>
  </si>
  <si>
    <t>AUDITOR GENERAL OFFICE, FCTA</t>
  </si>
  <si>
    <t>TOYOTA LAND CRUISER PRADO TXL</t>
  </si>
  <si>
    <t>JTEBX9FJ7C5019088</t>
  </si>
  <si>
    <t>MISS OMOTUNDE HELEN THOMPSON</t>
  </si>
  <si>
    <t>FED. CIVIL SERVICE STAFF WITH DISABILITY COOP SOCIETY</t>
  </si>
  <si>
    <t>TOYOTA HIGHLANDER</t>
  </si>
  <si>
    <t>JTEDS41A382030129 / ABJ 365 MA</t>
  </si>
  <si>
    <t>ABDULRAUF ILIASU OLANREWAJU</t>
  </si>
  <si>
    <t>ABJ 10 MA</t>
  </si>
  <si>
    <t>NABABA SANI</t>
  </si>
  <si>
    <t>FAAN</t>
  </si>
  <si>
    <t>TOYOTA CORROLLA</t>
  </si>
  <si>
    <t>21F 231 FG / KRD 401 BL</t>
  </si>
  <si>
    <t>FAAN H/Q</t>
  </si>
  <si>
    <t>ADEWOLU ADEYEMI</t>
  </si>
  <si>
    <t>21F 43 FG / AKD 269 BD</t>
  </si>
  <si>
    <t>JIM OPOTU</t>
  </si>
  <si>
    <t>21F 42 FG / LSR 668 BM</t>
  </si>
  <si>
    <t>RICHARD AISUBEOGUN</t>
  </si>
  <si>
    <t>FG 771 A 42</t>
  </si>
  <si>
    <t>FG 792 A 42</t>
  </si>
  <si>
    <t>WENDELL .E. OGUNEDO</t>
  </si>
  <si>
    <t>TOYOTAAVENSIS</t>
  </si>
  <si>
    <t>FG 723 A 42</t>
  </si>
  <si>
    <t>FG 943 A 42</t>
  </si>
  <si>
    <t>NGOZI JIPREZE</t>
  </si>
  <si>
    <t>21 F 13 FG</t>
  </si>
  <si>
    <t>21 F 23 FG</t>
  </si>
  <si>
    <t>IKECHI .K. UKO</t>
  </si>
  <si>
    <t>TOYOTA CRUISER PRADO JEEP</t>
  </si>
  <si>
    <t>21 F 19 FG</t>
  </si>
  <si>
    <t>ABUBAKAR .A. ACHIMUGO</t>
  </si>
  <si>
    <t>21 F 49 FG</t>
  </si>
  <si>
    <t>OLUWATOYIN OKPAISE</t>
  </si>
  <si>
    <t>21 F 47 FG</t>
  </si>
  <si>
    <t>ADEBAYO .A.O</t>
  </si>
  <si>
    <t>21F 235 FG</t>
  </si>
  <si>
    <t>IBE BENETH CHUKWUEMEKA</t>
  </si>
  <si>
    <t>21 F 202 FG</t>
  </si>
  <si>
    <t>21 F 43 FG</t>
  </si>
  <si>
    <t>CHUKWUEDO THERESA</t>
  </si>
  <si>
    <t>FG 273 A 42</t>
  </si>
  <si>
    <t>ICPC LAGOS ZONAL OFFICE</t>
  </si>
  <si>
    <t>JAIYEOLA OLA</t>
  </si>
  <si>
    <t>21F 89 FG</t>
  </si>
  <si>
    <t>NSE IKIDEH</t>
  </si>
  <si>
    <t>21 F 33 FG</t>
  </si>
  <si>
    <t>UKWAKWU .D.A.</t>
  </si>
  <si>
    <t>21 F 229 FG</t>
  </si>
  <si>
    <t>LADITAN B.A. DIRECTOR(SPECIAL DUTIES), ECOLOGICAL FUND OFFICE</t>
  </si>
  <si>
    <t>FMPW&amp;H</t>
  </si>
  <si>
    <t>16A 128 FG</t>
  </si>
  <si>
    <t>FED MIN. POWER</t>
  </si>
  <si>
    <t>HASSAN ABDULLAHI, DIRECTOR, MINISTRY OF DEFENCE</t>
  </si>
  <si>
    <t xml:space="preserve">TOYOTA HILUX </t>
  </si>
  <si>
    <t>16A 49 FG</t>
  </si>
  <si>
    <t>OKPUKPA OBOT, DEP. DIRECTOR PRESIDENTIAL IMPLEMENTATION COMMITTEE ON FED. GOVT. LANDED PROPERTIES</t>
  </si>
  <si>
    <t>INNOSON DOUBLE CABIN PICK UP</t>
  </si>
  <si>
    <t>16A 114 FG</t>
  </si>
  <si>
    <t>AKINKAHUNSI ADEWOLE, DIRECTOR, PROCUREMENT FED. MIN. OF LABOUR</t>
  </si>
  <si>
    <t>INNOSON PICK UP</t>
  </si>
  <si>
    <t>16A 152 FG</t>
  </si>
  <si>
    <t>ANTHONIA .A. EKPA, DIRECTOR, ROAD TRANSPORT &amp; MASS TRANSIT ADMIN</t>
  </si>
  <si>
    <t>16A 131 FG</t>
  </si>
  <si>
    <t>PROF. JOHN .O. IBU, FORMER CHAIRMAN, GOVERNING COUNCIL, NAFDAC</t>
  </si>
  <si>
    <t>NAFDAC</t>
  </si>
  <si>
    <t>FGN 314 F43 / RBC 453 AR</t>
  </si>
  <si>
    <t>ENGR.UWAH(RETIRED STAFF OF TCN</t>
  </si>
  <si>
    <t>TCN</t>
  </si>
  <si>
    <t>TOTOTA HILUX</t>
  </si>
  <si>
    <t>YAB 677 DY</t>
  </si>
  <si>
    <t>ICPC H/Q</t>
  </si>
  <si>
    <t>MRS AGACHITA(SM LINES RETIRED)</t>
  </si>
  <si>
    <t>FG 419 N41</t>
  </si>
  <si>
    <t>ENGR.P.H.DINO(RETIRED)</t>
  </si>
  <si>
    <t>FG 815 P41</t>
  </si>
  <si>
    <t>MR SONNY IROCHE(GM F&amp;A RETIRED)</t>
  </si>
  <si>
    <t>41F 661 FG</t>
  </si>
  <si>
    <t>ENGR.ENGBAS(RETIRED STAFF TCN)</t>
  </si>
  <si>
    <t>41F 619 FG</t>
  </si>
  <si>
    <t>ENGR. UWAR (A RETIRED STAFF OF TCN)</t>
  </si>
  <si>
    <t>LAND ROVER</t>
  </si>
  <si>
    <t>FG 466 N41</t>
  </si>
  <si>
    <t>MR EZEALO DENNIS</t>
  </si>
  <si>
    <t>FG 505 N41</t>
  </si>
  <si>
    <t>MR  EZIRE AGM (SAFETY)</t>
  </si>
  <si>
    <t>41F 331 FG</t>
  </si>
  <si>
    <t xml:space="preserve">ENGR.AYEDEGBE </t>
  </si>
  <si>
    <t>AY 948 KUJ</t>
  </si>
  <si>
    <t>MRS V.N.OKON RETIRED STAFF TCN)</t>
  </si>
  <si>
    <t>KRD 321 AR</t>
  </si>
  <si>
    <t>ENGR.MUSA GUMEL (RETIRED STAFF OF TCN)</t>
  </si>
  <si>
    <t>16C 24 FG</t>
  </si>
  <si>
    <t>ENGR MUSA GUMEL (RETIRED STAFF OF TCN)</t>
  </si>
  <si>
    <t>TOYOTA LANCRUISER</t>
  </si>
  <si>
    <t>16C 123 FG</t>
  </si>
  <si>
    <t>ABIODUN .D. OLADAPO (RETIRED STAFF OF TCN)</t>
  </si>
  <si>
    <t>RBC 542 TH</t>
  </si>
  <si>
    <t>IBADAN OFFICE</t>
  </si>
  <si>
    <t>ENGR. OLKUNLE ADEBIYI</t>
  </si>
  <si>
    <t>MR. OLORUNDA G.T.</t>
  </si>
  <si>
    <t>MR. EMMANUEL EKWUGHA</t>
  </si>
  <si>
    <t>OLAJUMOKE AKINJIDE</t>
  </si>
  <si>
    <t>FCTA</t>
  </si>
  <si>
    <t>MANGSET DICKSON</t>
  </si>
  <si>
    <t>FMNDA</t>
  </si>
  <si>
    <t>TOYOTAL CORROLA</t>
  </si>
  <si>
    <t>RSH 932 PU</t>
  </si>
  <si>
    <t>KWL 169 AH</t>
  </si>
</sst>
</file>

<file path=xl/styles.xml><?xml version="1.0" encoding="utf-8"?>
<styleSheet xmlns="http://schemas.openxmlformats.org/spreadsheetml/2006/main">
  <numFmts count="7">
    <numFmt numFmtId="0" formatCode="General"/>
    <numFmt numFmtId="59" formatCode="&quot; &quot;* #,##0.00&quot; &quot;;&quot; &quot;* (#,##0.00);&quot; &quot;* &quot;-&quot;??&quot; &quot;"/>
    <numFmt numFmtId="60" formatCode="#,##0.00&quot; &quot;;(#,##0.00)"/>
    <numFmt numFmtId="61" formatCode="&quot; &quot;* #,##0.00&quot; &quot;;&quot;-&quot;* #,##0.00&quot; &quot;;&quot; &quot;* &quot;-&quot;??&quot; &quot;"/>
    <numFmt numFmtId="62" formatCode="d&quot;-&quot;mmm&quot;-&quot;yy"/>
    <numFmt numFmtId="63" formatCode="#,##0;#,##0"/>
    <numFmt numFmtId="64" formatCode="d&quot;-&quot;mmm&quot;-&quot;yyyy"/>
  </numFmts>
  <fonts count="39">
    <font>
      <sz val="11"/>
      <color indexed="8"/>
      <name val="Calibri"/>
    </font>
    <font>
      <sz val="12"/>
      <color indexed="8"/>
      <name val="Calibri"/>
    </font>
    <font>
      <sz val="14"/>
      <color indexed="8"/>
      <name val="Calibri"/>
    </font>
    <font>
      <i val="1"/>
      <u val="double"/>
      <sz val="16"/>
      <color indexed="8"/>
      <name val="Bell MT"/>
    </font>
    <font>
      <sz val="12"/>
      <color indexed="8"/>
      <name val="Helvetica Neue"/>
    </font>
    <font>
      <u val="single"/>
      <sz val="12"/>
      <color indexed="11"/>
      <name val="Calibri"/>
    </font>
    <font>
      <sz val="14"/>
      <color indexed="8"/>
      <name val="Calibri"/>
    </font>
    <font>
      <b val="1"/>
      <sz val="15"/>
      <color indexed="8"/>
      <name val="Georgia"/>
    </font>
    <font>
      <b val="1"/>
      <sz val="13"/>
      <color indexed="8"/>
      <name val="Georgia"/>
    </font>
    <font>
      <sz val="16"/>
      <color indexed="8"/>
      <name val="Georgia"/>
    </font>
    <font>
      <sz val="14"/>
      <color indexed="8"/>
      <name val="Georgia"/>
    </font>
    <font>
      <b val="1"/>
      <u val="single"/>
      <sz val="16"/>
      <color indexed="8"/>
      <name val="Georgia"/>
    </font>
    <font>
      <b val="1"/>
      <sz val="16"/>
      <color indexed="8"/>
      <name val="Georgia"/>
    </font>
    <font>
      <b val="1"/>
      <sz val="14"/>
      <color indexed="8"/>
      <name val="Georgia"/>
    </font>
    <font>
      <sz val="16"/>
      <color indexed="8"/>
      <name val="Calibri"/>
    </font>
    <font>
      <sz val="16"/>
      <color indexed="15"/>
      <name val="Georgia"/>
    </font>
    <font>
      <sz val="14"/>
      <color indexed="16"/>
      <name val="Georgia"/>
    </font>
    <font>
      <sz val="11"/>
      <color indexed="8"/>
      <name val="Helvetica Neue"/>
    </font>
    <font>
      <sz val="16"/>
      <color indexed="16"/>
      <name val="Georgia"/>
    </font>
    <font>
      <u val="single"/>
      <sz val="16"/>
      <color indexed="8"/>
      <name val="Georgia"/>
    </font>
    <font>
      <b val="1"/>
      <u val="double"/>
      <sz val="16"/>
      <color indexed="8"/>
      <name val="Georgia"/>
    </font>
    <font>
      <sz val="10"/>
      <color indexed="8"/>
      <name val="Georgia"/>
    </font>
    <font>
      <b val="1"/>
      <sz val="20"/>
      <color indexed="8"/>
      <name val="Georgia"/>
    </font>
    <font>
      <b val="1"/>
      <i val="1"/>
      <u val="double"/>
      <sz val="14"/>
      <color indexed="8"/>
      <name val="Georgia"/>
    </font>
    <font>
      <u val="double"/>
      <sz val="11"/>
      <color indexed="8"/>
      <name val="Calibri"/>
    </font>
    <font>
      <b val="1"/>
      <sz val="12"/>
      <color indexed="8"/>
      <name val="Georgia"/>
    </font>
    <font>
      <sz val="11"/>
      <color indexed="8"/>
      <name val="Times New Roman"/>
    </font>
    <font>
      <b val="1"/>
      <sz val="11"/>
      <color indexed="8"/>
      <name val="Georgia"/>
    </font>
    <font>
      <b val="1"/>
      <sz val="12"/>
      <color indexed="8"/>
      <name val="Times New Roman"/>
    </font>
    <font>
      <sz val="9"/>
      <color indexed="8"/>
      <name val="Times New Roman"/>
    </font>
    <font>
      <sz val="9"/>
      <color indexed="8"/>
      <name val="Georgia"/>
    </font>
    <font>
      <sz val="11"/>
      <color indexed="8"/>
      <name val="Georgia"/>
    </font>
    <font>
      <sz val="10"/>
      <color indexed="8"/>
      <name val="Times New Roman"/>
    </font>
    <font>
      <b val="1"/>
      <sz val="13"/>
      <color indexed="8"/>
      <name val="Calibri"/>
    </font>
    <font>
      <sz val="13"/>
      <color indexed="8"/>
      <name val="Calibri"/>
    </font>
    <font>
      <b val="1"/>
      <i val="1"/>
      <u val="double"/>
      <sz val="14"/>
      <color indexed="8"/>
      <name val="Calibri"/>
    </font>
    <font>
      <sz val="12"/>
      <color indexed="8"/>
      <name val="Georgia"/>
    </font>
    <font>
      <vertAlign val="superscript"/>
      <sz val="12"/>
      <color indexed="8"/>
      <name val="Georgia"/>
    </font>
    <font>
      <sz val="12"/>
      <color indexed="8"/>
      <name val="Rockwell"/>
    </font>
  </fonts>
  <fills count="12">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s>
  <borders count="32">
    <border>
      <left/>
      <right/>
      <top/>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13"/>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13"/>
      </left>
      <right/>
      <top style="thin">
        <color indexed="8"/>
      </top>
      <bottom/>
      <diagonal/>
    </border>
    <border>
      <left/>
      <right/>
      <top style="thin">
        <color indexed="8"/>
      </top>
      <bottom/>
      <diagonal/>
    </border>
    <border>
      <left/>
      <right/>
      <top style="thin">
        <color indexed="8"/>
      </top>
      <bottom style="medium">
        <color indexed="8"/>
      </bottom>
      <diagonal/>
    </border>
    <border>
      <left/>
      <right style="thin">
        <color indexed="13"/>
      </right>
      <top style="thin">
        <color indexed="8"/>
      </top>
      <bottom/>
      <diagonal/>
    </border>
    <border>
      <left style="thin">
        <color indexed="13"/>
      </left>
      <right/>
      <top/>
      <bottom/>
      <diagonal/>
    </border>
    <border>
      <left/>
      <right/>
      <top/>
      <bottom/>
      <diagonal/>
    </border>
    <border>
      <left/>
      <right/>
      <top style="medium">
        <color indexed="8"/>
      </top>
      <bottom/>
      <diagonal/>
    </border>
    <border>
      <left/>
      <right style="thin">
        <color indexed="13"/>
      </right>
      <top/>
      <bottom/>
      <diagonal/>
    </border>
    <border>
      <left/>
      <right/>
      <top/>
      <bottom style="thin">
        <color indexed="8"/>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style="thin">
        <color indexed="13"/>
      </left>
      <right style="thin">
        <color indexed="13"/>
      </right>
      <top style="thin">
        <color indexed="13"/>
      </top>
      <bottom style="thin">
        <color indexed="13"/>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13"/>
      </left>
      <right style="thin">
        <color indexed="13"/>
      </right>
      <top style="thin">
        <color indexed="8"/>
      </top>
      <bottom style="thin">
        <color indexed="13"/>
      </bottom>
      <diagonal/>
    </border>
    <border>
      <left style="thin">
        <color indexed="13"/>
      </left>
      <right style="thin">
        <color indexed="13"/>
      </right>
      <top style="thin">
        <color indexed="8"/>
      </top>
      <bottom style="thin">
        <color indexed="8"/>
      </bottom>
      <diagonal/>
    </border>
    <border>
      <left style="thin">
        <color indexed="8"/>
      </left>
      <right style="thin">
        <color indexed="8"/>
      </right>
      <top style="thin">
        <color indexed="13"/>
      </top>
      <bottom style="thin">
        <color indexed="8"/>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thin">
        <color indexed="13"/>
      </bottom>
      <diagonal/>
    </border>
    <border>
      <left style="thin">
        <color indexed="13"/>
      </left>
      <right style="thin">
        <color indexed="13"/>
      </right>
      <top style="thin">
        <color indexed="13"/>
      </top>
      <bottom style="thin">
        <color indexed="8"/>
      </bottom>
      <diagonal/>
    </border>
    <border>
      <left style="thin">
        <color indexed="8"/>
      </left>
      <right style="thin">
        <color indexed="13"/>
      </right>
      <top style="thin">
        <color indexed="13"/>
      </top>
      <bottom style="thin">
        <color indexed="13"/>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13"/>
      </bottom>
      <diagonal/>
    </border>
    <border>
      <left style="thin">
        <color indexed="8"/>
      </left>
      <right style="thin">
        <color indexed="13"/>
      </right>
      <top style="thin">
        <color indexed="13"/>
      </top>
      <bottom style="thin">
        <color indexed="8"/>
      </bottom>
      <diagonal/>
    </border>
  </borders>
  <cellStyleXfs count="1">
    <xf numFmtId="0" fontId="0" applyNumberFormat="0" applyFont="1" applyFill="0" applyBorder="0" applyAlignment="1" applyProtection="0">
      <alignment vertical="bottom"/>
    </xf>
  </cellStyleXfs>
  <cellXfs count="278">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5"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7" fillId="4" borderId="1" applyNumberFormat="1" applyFont="1" applyFill="1" applyBorder="1" applyAlignment="1" applyProtection="0">
      <alignment horizontal="center" vertical="bottom"/>
    </xf>
    <xf numFmtId="49" fontId="7" fillId="4" borderId="2" applyNumberFormat="1" applyFont="1" applyFill="1" applyBorder="1" applyAlignment="1" applyProtection="0">
      <alignment horizontal="center" vertical="bottom"/>
    </xf>
    <xf numFmtId="0" fontId="7" fillId="4" borderId="2" applyNumberFormat="0" applyFont="1" applyFill="1" applyBorder="1" applyAlignment="1" applyProtection="0">
      <alignment horizontal="center" vertical="bottom"/>
    </xf>
    <xf numFmtId="49" fontId="7" fillId="4" borderId="3" applyNumberFormat="1" applyFont="1" applyFill="1" applyBorder="1" applyAlignment="1" applyProtection="0">
      <alignment horizontal="center" vertical="bottom"/>
    </xf>
    <xf numFmtId="49" fontId="7" fillId="4" borderId="4" applyNumberFormat="1" applyFont="1" applyFill="1" applyBorder="1" applyAlignment="1" applyProtection="0">
      <alignment horizontal="center" vertical="center" wrapText="1"/>
    </xf>
    <xf numFmtId="0" fontId="7" fillId="4" borderId="4" applyNumberFormat="1" applyFont="1" applyFill="1" applyBorder="1" applyAlignment="1" applyProtection="0">
      <alignment horizontal="center" vertical="center"/>
    </xf>
    <xf numFmtId="59" fontId="7" fillId="4" borderId="4" applyNumberFormat="1" applyFont="1" applyFill="1" applyBorder="1" applyAlignment="1" applyProtection="0">
      <alignment horizontal="right" vertical="center"/>
    </xf>
    <xf numFmtId="59" fontId="7" fillId="4" borderId="4" applyNumberFormat="1" applyFont="1" applyFill="1" applyBorder="1" applyAlignment="1" applyProtection="0">
      <alignment vertical="center"/>
    </xf>
    <xf numFmtId="60" fontId="7" fillId="4" borderId="4" applyNumberFormat="1" applyFont="1" applyFill="1" applyBorder="1" applyAlignment="1" applyProtection="0">
      <alignment horizontal="right" vertical="center"/>
    </xf>
    <xf numFmtId="49" fontId="7" fillId="4" borderId="4" applyNumberFormat="1" applyFont="1" applyFill="1" applyBorder="1" applyAlignment="1" applyProtection="0">
      <alignment horizontal="center" vertical="center"/>
    </xf>
    <xf numFmtId="0" fontId="7" fillId="4" borderId="5" applyNumberFormat="0" applyFont="1" applyFill="1" applyBorder="1" applyAlignment="1" applyProtection="0">
      <alignment horizontal="center" vertical="center"/>
    </xf>
    <xf numFmtId="49" fontId="7" fillId="4" borderId="6" applyNumberFormat="1" applyFont="1" applyFill="1" applyBorder="1" applyAlignment="1" applyProtection="0">
      <alignment vertical="bottom"/>
    </xf>
    <xf numFmtId="59" fontId="7" fillId="4" borderId="7" applyNumberFormat="1" applyFont="1" applyFill="1" applyBorder="1" applyAlignment="1" applyProtection="0">
      <alignment vertical="center"/>
    </xf>
    <xf numFmtId="59" fontId="7" fillId="4" borderId="6" applyNumberFormat="1" applyFont="1" applyFill="1" applyBorder="1" applyAlignment="1" applyProtection="0">
      <alignment vertical="center"/>
    </xf>
    <xf numFmtId="59" fontId="7" fillId="4" borderId="8" applyNumberFormat="1" applyFont="1" applyFill="1" applyBorder="1" applyAlignment="1" applyProtection="0">
      <alignment vertical="center"/>
    </xf>
    <xf numFmtId="0" fontId="0" fillId="4" borderId="9" applyNumberFormat="0" applyFont="1" applyFill="1" applyBorder="1" applyAlignment="1" applyProtection="0">
      <alignment vertical="bottom"/>
    </xf>
    <xf numFmtId="0" fontId="0" fillId="4" borderId="10" applyNumberFormat="0" applyFont="1" applyFill="1" applyBorder="1" applyAlignment="1" applyProtection="0">
      <alignment vertical="bottom"/>
    </xf>
    <xf numFmtId="0" fontId="0" fillId="4" borderId="11" applyNumberFormat="0" applyFont="1" applyFill="1" applyBorder="1" applyAlignment="1" applyProtection="0">
      <alignment vertical="bottom"/>
    </xf>
    <xf numFmtId="59" fontId="0" fillId="4" borderId="10" applyNumberFormat="1" applyFont="1" applyFill="1" applyBorder="1" applyAlignment="1" applyProtection="0">
      <alignment vertical="bottom"/>
    </xf>
    <xf numFmtId="0" fontId="0" fillId="4" borderId="12" applyNumberFormat="0" applyFont="1" applyFill="1" applyBorder="1" applyAlignment="1" applyProtection="0">
      <alignment vertical="bottom"/>
    </xf>
    <xf numFmtId="49" fontId="0" fillId="4" borderId="13" applyNumberFormat="1" applyFont="1" applyFill="1" applyBorder="1" applyAlignment="1" applyProtection="0">
      <alignment vertical="center"/>
    </xf>
    <xf numFmtId="0" fontId="8" fillId="4" borderId="9" applyNumberFormat="1" applyFont="1" applyFill="1" applyBorder="1" applyAlignment="1" applyProtection="0">
      <alignment horizontal="center" vertical="center"/>
    </xf>
    <xf numFmtId="49" fontId="0" fillId="4" borderId="6" applyNumberFormat="1" applyFont="1" applyFill="1" applyBorder="1" applyAlignment="1" applyProtection="0">
      <alignment vertical="center" wrapText="1"/>
    </xf>
    <xf numFmtId="0" fontId="0" fillId="4" borderId="10" applyNumberFormat="0" applyFont="1" applyFill="1" applyBorder="1" applyAlignment="1" applyProtection="0">
      <alignment vertical="center" wrapText="1"/>
    </xf>
    <xf numFmtId="49" fontId="8" fillId="4" borderId="6" applyNumberFormat="1" applyFont="1" applyFill="1" applyBorder="1" applyAlignment="1" applyProtection="0">
      <alignment horizontal="left" vertical="center" wrapText="1"/>
    </xf>
    <xf numFmtId="0" fontId="8" fillId="4" borderId="10" applyNumberFormat="0" applyFont="1" applyFill="1" applyBorder="1" applyAlignment="1" applyProtection="0">
      <alignment horizontal="left" vertical="center" wrapText="1"/>
    </xf>
    <xf numFmtId="0" fontId="8" fillId="4" borderId="12" applyNumberFormat="0" applyFont="1" applyFill="1" applyBorder="1" applyAlignment="1" applyProtection="0">
      <alignment horizontal="left" vertical="center" wrapText="1"/>
    </xf>
    <xf numFmtId="49" fontId="0" fillId="4" borderId="10" applyNumberFormat="1" applyFont="1" applyFill="1" applyBorder="1" applyAlignment="1" applyProtection="0">
      <alignment vertical="center" wrapText="1"/>
    </xf>
    <xf numFmtId="49" fontId="8" fillId="4" borderId="10" applyNumberFormat="1" applyFont="1" applyFill="1" applyBorder="1" applyAlignment="1" applyProtection="0">
      <alignment horizontal="left" vertical="center" wrapText="1"/>
    </xf>
    <xf numFmtId="49" fontId="0" fillId="4" borderId="10" applyNumberFormat="1" applyFont="1" applyFill="1" applyBorder="1" applyAlignment="1" applyProtection="0">
      <alignment vertical="center"/>
    </xf>
    <xf numFmtId="59" fontId="0" fillId="4" borderId="10" applyNumberFormat="1" applyFont="1" applyFill="1" applyBorder="1" applyAlignment="1" applyProtection="0">
      <alignment vertical="center" wrapText="1"/>
    </xf>
    <xf numFmtId="0" fontId="8" fillId="4" borderId="14" applyNumberFormat="1" applyFont="1" applyFill="1" applyBorder="1" applyAlignment="1" applyProtection="0">
      <alignment horizontal="center" vertical="center"/>
    </xf>
    <xf numFmtId="49" fontId="0" fillId="4" borderId="15" applyNumberFormat="1" applyFont="1" applyFill="1" applyBorder="1" applyAlignment="1" applyProtection="0">
      <alignment vertical="center"/>
    </xf>
    <xf numFmtId="0" fontId="0" fillId="4" borderId="15" applyNumberFormat="0" applyFont="1" applyFill="1" applyBorder="1" applyAlignment="1" applyProtection="0">
      <alignment vertical="bottom"/>
    </xf>
    <xf numFmtId="0" fontId="0" fillId="4" borderId="16" applyNumberFormat="0" applyFont="1" applyFill="1" applyBorder="1" applyAlignment="1" applyProtection="0">
      <alignment vertical="bottom"/>
    </xf>
    <xf numFmtId="0" fontId="0" applyNumberFormat="1" applyFont="1" applyFill="0" applyBorder="0" applyAlignment="1" applyProtection="0">
      <alignment vertical="bottom"/>
    </xf>
    <xf numFmtId="0" fontId="9" fillId="4" applyNumberFormat="1" applyFont="1" applyFill="1" applyBorder="0" applyAlignment="1" applyProtection="0">
      <alignment vertical="center"/>
    </xf>
    <xf numFmtId="0" fontId="10" fillId="4" applyNumberFormat="1" applyFont="1" applyFill="1" applyBorder="0" applyAlignment="1" applyProtection="0">
      <alignment vertical="center"/>
    </xf>
    <xf numFmtId="0" fontId="6" applyNumberFormat="0" applyFont="1" applyFill="0" applyBorder="0" applyAlignment="1" applyProtection="0">
      <alignment horizontal="center" vertical="center"/>
    </xf>
    <xf numFmtId="0" fontId="0" borderId="17" applyNumberFormat="1" applyFont="1" applyFill="0" applyBorder="1" applyAlignment="1" applyProtection="0">
      <alignment vertical="bottom"/>
    </xf>
    <xf numFmtId="49" fontId="11" fillId="4" borderId="4" applyNumberFormat="1" applyFont="1" applyFill="1" applyBorder="1" applyAlignment="1" applyProtection="0">
      <alignment vertical="center"/>
    </xf>
    <xf numFmtId="0" fontId="0" fillId="4" borderId="4" applyNumberFormat="0" applyFont="1" applyFill="1" applyBorder="1" applyAlignment="1" applyProtection="0">
      <alignment vertical="center" wrapText="1"/>
    </xf>
    <xf numFmtId="49" fontId="12" fillId="4" borderId="4" applyNumberFormat="1" applyFont="1" applyFill="1" applyBorder="1" applyAlignment="1" applyProtection="0">
      <alignment horizontal="center" vertical="center"/>
    </xf>
    <xf numFmtId="49" fontId="12" fillId="4" borderId="4" applyNumberFormat="1" applyFont="1" applyFill="1" applyBorder="1" applyAlignment="1" applyProtection="0">
      <alignment horizontal="center" vertical="center" wrapText="1"/>
    </xf>
    <xf numFmtId="0" fontId="12" fillId="4" borderId="4" applyNumberFormat="0" applyFont="1" applyFill="1" applyBorder="1" applyAlignment="1" applyProtection="0">
      <alignment horizontal="center" vertical="center" wrapText="1"/>
    </xf>
    <xf numFmtId="49" fontId="13" fillId="4" borderId="4" applyNumberFormat="1" applyFont="1" applyFill="1" applyBorder="1" applyAlignment="1" applyProtection="0">
      <alignment horizontal="center" vertical="center" wrapText="1"/>
    </xf>
    <xf numFmtId="0" fontId="12" fillId="4" borderId="4" applyNumberFormat="0" applyFont="1" applyFill="1" applyBorder="1" applyAlignment="1" applyProtection="0">
      <alignment horizontal="center" vertical="center"/>
    </xf>
    <xf numFmtId="0" fontId="13" fillId="4" borderId="4" applyNumberFormat="0" applyFont="1" applyFill="1" applyBorder="1" applyAlignment="1" applyProtection="0">
      <alignment horizontal="center" vertical="center" wrapText="1"/>
    </xf>
    <xf numFmtId="0" fontId="12" fillId="5" borderId="4" applyNumberFormat="1" applyFont="1" applyFill="1" applyBorder="1" applyAlignment="1" applyProtection="0">
      <alignment horizontal="center" vertical="center" wrapText="1"/>
    </xf>
    <xf numFmtId="0" fontId="14" fillId="4" borderId="4" applyNumberFormat="0" applyFont="1" applyFill="1" applyBorder="1" applyAlignment="1" applyProtection="0">
      <alignment horizontal="center" vertical="center" wrapText="1"/>
    </xf>
    <xf numFmtId="0" fontId="13" fillId="5" borderId="4" applyNumberFormat="0" applyFont="1" applyFill="1" applyBorder="1" applyAlignment="1" applyProtection="0">
      <alignment horizontal="center" vertical="center" wrapText="1"/>
    </xf>
    <xf numFmtId="0" fontId="2" fillId="4" borderId="4" applyNumberFormat="0" applyFont="1" applyFill="1" applyBorder="1" applyAlignment="1" applyProtection="0">
      <alignment horizontal="center" vertical="center" wrapText="1"/>
    </xf>
    <xf numFmtId="0" fontId="0" fillId="4" borderId="4" applyNumberFormat="1" applyFont="1" applyFill="1" applyBorder="1" applyAlignment="1" applyProtection="0">
      <alignment vertical="center"/>
    </xf>
    <xf numFmtId="49" fontId="0" fillId="4" borderId="4" applyNumberFormat="1" applyFont="1" applyFill="1" applyBorder="1" applyAlignment="1" applyProtection="0">
      <alignment vertical="center" wrapText="1"/>
    </xf>
    <xf numFmtId="49" fontId="0" fillId="4" borderId="4" applyNumberFormat="1" applyFont="1" applyFill="1" applyBorder="1" applyAlignment="1" applyProtection="0">
      <alignment vertical="center"/>
    </xf>
    <xf numFmtId="4" fontId="0" fillId="4" borderId="4" applyNumberFormat="1" applyFont="1" applyFill="1" applyBorder="1" applyAlignment="1" applyProtection="0">
      <alignment vertical="center"/>
    </xf>
    <xf numFmtId="61" fontId="15" fillId="4" borderId="4" applyNumberFormat="1" applyFont="1" applyFill="1" applyBorder="1" applyAlignment="1" applyProtection="0">
      <alignment vertical="center" wrapText="1"/>
    </xf>
    <xf numFmtId="62" fontId="9" fillId="4" borderId="4" applyNumberFormat="1" applyFont="1" applyFill="1" applyBorder="1" applyAlignment="1" applyProtection="0">
      <alignment horizontal="left" vertical="center"/>
    </xf>
    <xf numFmtId="61" fontId="0" fillId="4" borderId="4" applyNumberFormat="1" applyFont="1" applyFill="1" applyBorder="1" applyAlignment="1" applyProtection="0">
      <alignment vertical="center"/>
    </xf>
    <xf numFmtId="0" fontId="9" fillId="4" borderId="4" applyNumberFormat="0" applyFont="1" applyFill="1" applyBorder="1" applyAlignment="1" applyProtection="0">
      <alignment horizontal="center" vertical="center" wrapText="1"/>
    </xf>
    <xf numFmtId="49" fontId="12" fillId="4" borderId="4" applyNumberFormat="1" applyFont="1" applyFill="1" applyBorder="1" applyAlignment="1" applyProtection="0">
      <alignment vertical="center" wrapText="1"/>
    </xf>
    <xf numFmtId="61" fontId="12" fillId="4" borderId="4" applyNumberFormat="1" applyFont="1" applyFill="1" applyBorder="1" applyAlignment="1" applyProtection="0">
      <alignment vertical="center"/>
    </xf>
    <xf numFmtId="0" fontId="9" fillId="4" borderId="4" applyNumberFormat="0" applyFont="1" applyFill="1" applyBorder="1" applyAlignment="1" applyProtection="0">
      <alignment horizontal="center" vertical="center"/>
    </xf>
    <xf numFmtId="14" fontId="9" fillId="4" borderId="4" applyNumberFormat="1" applyFont="1" applyFill="1" applyBorder="1" applyAlignment="1" applyProtection="0">
      <alignment horizontal="left" vertical="center"/>
    </xf>
    <xf numFmtId="0" fontId="10" fillId="6" borderId="17" applyNumberFormat="1" applyFont="1" applyFill="1" applyBorder="1" applyAlignment="1" applyProtection="0">
      <alignment vertical="center"/>
    </xf>
    <xf numFmtId="0" fontId="9" fillId="4" borderId="4" applyNumberFormat="1" applyFont="1" applyFill="1" applyBorder="1" applyAlignment="1" applyProtection="0">
      <alignment vertical="center"/>
    </xf>
    <xf numFmtId="49" fontId="9" fillId="4" borderId="4" applyNumberFormat="1" applyFont="1" applyFill="1" applyBorder="1" applyAlignment="1" applyProtection="0">
      <alignment vertical="center" wrapText="1"/>
    </xf>
    <xf numFmtId="49" fontId="9" fillId="4" borderId="4" applyNumberFormat="1" applyFont="1" applyFill="1" applyBorder="1" applyAlignment="1" applyProtection="0">
      <alignment vertical="center"/>
    </xf>
    <xf numFmtId="61" fontId="9" fillId="4" borderId="4" applyNumberFormat="1" applyFont="1" applyFill="1" applyBorder="1" applyAlignment="1" applyProtection="0">
      <alignment vertical="center"/>
    </xf>
    <xf numFmtId="0" fontId="9" fillId="4" borderId="4" applyNumberFormat="0" applyFont="1" applyFill="1" applyBorder="1" applyAlignment="1" applyProtection="0">
      <alignment vertical="center"/>
    </xf>
    <xf numFmtId="59" fontId="0" fillId="4" borderId="4" applyNumberFormat="1" applyFont="1" applyFill="1" applyBorder="1" applyAlignment="1" applyProtection="0">
      <alignment vertical="center"/>
    </xf>
    <xf numFmtId="61" fontId="9" fillId="4" borderId="4" applyNumberFormat="1" applyFont="1" applyFill="1" applyBorder="1" applyAlignment="1" applyProtection="0">
      <alignment horizontal="center" vertical="center"/>
    </xf>
    <xf numFmtId="49" fontId="0" fillId="6" borderId="4" applyNumberFormat="1" applyFont="1" applyFill="1" applyBorder="1" applyAlignment="1" applyProtection="0">
      <alignment vertical="center"/>
    </xf>
    <xf numFmtId="49" fontId="12" fillId="4" borderId="4" applyNumberFormat="1" applyFont="1" applyFill="1" applyBorder="1" applyAlignment="1" applyProtection="0">
      <alignment vertical="center"/>
    </xf>
    <xf numFmtId="0" fontId="12" fillId="4" borderId="4" applyNumberFormat="0" applyFont="1" applyFill="1" applyBorder="1" applyAlignment="1" applyProtection="0">
      <alignment vertical="center"/>
    </xf>
    <xf numFmtId="0" fontId="12" fillId="4" borderId="4" applyNumberFormat="0" applyFont="1" applyFill="1" applyBorder="1" applyAlignment="1" applyProtection="0">
      <alignment vertical="center" wrapText="1"/>
    </xf>
    <xf numFmtId="0" fontId="0" fillId="5" borderId="4" applyNumberFormat="0" applyFont="1" applyFill="1" applyBorder="1" applyAlignment="1" applyProtection="0">
      <alignment vertical="center"/>
    </xf>
    <xf numFmtId="62" fontId="12" fillId="4" borderId="4" applyNumberFormat="1" applyFont="1" applyFill="1" applyBorder="1" applyAlignment="1" applyProtection="0">
      <alignment horizontal="left" vertical="center"/>
    </xf>
    <xf numFmtId="0" fontId="2" fillId="4" borderId="4" applyNumberFormat="0" applyFont="1" applyFill="1" applyBorder="1" applyAlignment="1" applyProtection="0">
      <alignment vertical="center"/>
    </xf>
    <xf numFmtId="61" fontId="0" fillId="4" borderId="4" applyNumberFormat="1" applyFont="1" applyFill="1" applyBorder="1" applyAlignment="1" applyProtection="0">
      <alignment vertical="center" wrapText="1"/>
    </xf>
    <xf numFmtId="61" fontId="9" fillId="4" borderId="4" applyNumberFormat="1" applyFont="1" applyFill="1" applyBorder="1" applyAlignment="1" applyProtection="0">
      <alignment vertical="center" wrapText="1"/>
    </xf>
    <xf numFmtId="49" fontId="16" fillId="4" borderId="4" applyNumberFormat="1" applyFont="1" applyFill="1" applyBorder="1" applyAlignment="1" applyProtection="0">
      <alignment vertical="center"/>
    </xf>
    <xf numFmtId="0" fontId="0" fillId="4" borderId="4" applyNumberFormat="0" applyFont="1" applyFill="1" applyBorder="1" applyAlignment="1" applyProtection="0">
      <alignment vertical="center"/>
    </xf>
    <xf numFmtId="0" fontId="2" fillId="5" borderId="4" applyNumberFormat="0" applyFont="1" applyFill="1" applyBorder="1" applyAlignment="1" applyProtection="0">
      <alignment vertical="center"/>
    </xf>
    <xf numFmtId="61" fontId="0" fillId="5" borderId="4" applyNumberFormat="1" applyFont="1" applyFill="1" applyBorder="1" applyAlignment="1" applyProtection="0">
      <alignment vertical="center"/>
    </xf>
    <xf numFmtId="14" fontId="10" fillId="4" borderId="4" applyNumberFormat="1" applyFont="1" applyFill="1" applyBorder="1" applyAlignment="1" applyProtection="0">
      <alignment horizontal="left" vertical="center"/>
    </xf>
    <xf numFmtId="49" fontId="9" fillId="4" borderId="4" applyNumberFormat="1" applyFont="1" applyFill="1" applyBorder="1" applyAlignment="1" applyProtection="0">
      <alignment horizontal="center" vertical="center" wrapText="1"/>
    </xf>
    <xf numFmtId="59" fontId="0" fillId="7" borderId="4" applyNumberFormat="1" applyFont="1" applyFill="1" applyBorder="1" applyAlignment="1" applyProtection="0">
      <alignment vertical="center"/>
    </xf>
    <xf numFmtId="62" fontId="9" fillId="4" borderId="4" applyNumberFormat="1" applyFont="1" applyFill="1" applyBorder="1" applyAlignment="1" applyProtection="0">
      <alignment horizontal="right" vertical="center"/>
    </xf>
    <xf numFmtId="4" fontId="0" fillId="4" borderId="4" applyNumberFormat="1" applyFont="1" applyFill="1" applyBorder="1" applyAlignment="1" applyProtection="0">
      <alignment vertical="center" wrapText="1"/>
    </xf>
    <xf numFmtId="60" fontId="0" fillId="4" borderId="4" applyNumberFormat="1" applyFont="1" applyFill="1" applyBorder="1" applyAlignment="1" applyProtection="0">
      <alignment vertical="center"/>
    </xf>
    <xf numFmtId="4" fontId="12" fillId="4" borderId="4" applyNumberFormat="1" applyFont="1" applyFill="1" applyBorder="1" applyAlignment="1" applyProtection="0">
      <alignment vertical="center" wrapText="1"/>
    </xf>
    <xf numFmtId="14" fontId="0" fillId="4" borderId="4" applyNumberFormat="1" applyFont="1" applyFill="1" applyBorder="1" applyAlignment="1" applyProtection="0">
      <alignment vertical="center" wrapText="1"/>
    </xf>
    <xf numFmtId="59" fontId="0" fillId="4" borderId="4" applyNumberFormat="1" applyFont="1" applyFill="1" applyBorder="1" applyAlignment="1" applyProtection="0">
      <alignment vertical="center" wrapText="1"/>
    </xf>
    <xf numFmtId="62" fontId="18" fillId="4" borderId="4" applyNumberFormat="1" applyFont="1" applyFill="1" applyBorder="1" applyAlignment="1" applyProtection="0">
      <alignment horizontal="left" vertical="center"/>
    </xf>
    <xf numFmtId="62" fontId="0" fillId="4" borderId="4" applyNumberFormat="1" applyFont="1" applyFill="1" applyBorder="1" applyAlignment="1" applyProtection="0">
      <alignment vertical="center"/>
    </xf>
    <xf numFmtId="61" fontId="18" fillId="4" borderId="4" applyNumberFormat="1" applyFont="1" applyFill="1" applyBorder="1" applyAlignment="1" applyProtection="0">
      <alignment vertical="center"/>
    </xf>
    <xf numFmtId="59" fontId="0" fillId="8" borderId="4" applyNumberFormat="1" applyFont="1" applyFill="1" applyBorder="1" applyAlignment="1" applyProtection="0">
      <alignment vertical="center"/>
    </xf>
    <xf numFmtId="0" fontId="13" fillId="4" borderId="17" applyNumberFormat="1" applyFont="1" applyFill="1" applyBorder="1" applyAlignment="1" applyProtection="0">
      <alignment vertical="center"/>
    </xf>
    <xf numFmtId="0" fontId="12" fillId="4" borderId="4" applyNumberFormat="1" applyFont="1" applyFill="1" applyBorder="1" applyAlignment="1" applyProtection="0">
      <alignment vertical="center"/>
    </xf>
    <xf numFmtId="59" fontId="12" fillId="4" borderId="4" applyNumberFormat="1" applyFont="1" applyFill="1" applyBorder="1" applyAlignment="1" applyProtection="0">
      <alignment vertical="center"/>
    </xf>
    <xf numFmtId="62" fontId="12" fillId="4" borderId="4" applyNumberFormat="1" applyFont="1" applyFill="1" applyBorder="1" applyAlignment="1" applyProtection="0">
      <alignment vertical="center"/>
    </xf>
    <xf numFmtId="59" fontId="12" fillId="4" borderId="4" applyNumberFormat="1" applyFont="1" applyFill="1" applyBorder="1" applyAlignment="1" applyProtection="0">
      <alignment vertical="center" wrapText="1"/>
    </xf>
    <xf numFmtId="62" fontId="12" fillId="4" borderId="4" applyNumberFormat="1" applyFont="1" applyFill="1" applyBorder="1" applyAlignment="1" applyProtection="0">
      <alignment horizontal="right" vertical="center"/>
    </xf>
    <xf numFmtId="0" fontId="12" fillId="5" borderId="4" applyNumberFormat="0" applyFont="1" applyFill="1" applyBorder="1" applyAlignment="1" applyProtection="0">
      <alignment horizontal="center" vertical="center" wrapText="1"/>
    </xf>
    <xf numFmtId="0" fontId="12" fillId="5" borderId="4" applyNumberFormat="0" applyFont="1" applyFill="1" applyBorder="1" applyAlignment="1" applyProtection="0">
      <alignment vertical="center" wrapText="1"/>
    </xf>
    <xf numFmtId="0" fontId="13" fillId="5" borderId="4" applyNumberFormat="0" applyFont="1" applyFill="1" applyBorder="1" applyAlignment="1" applyProtection="0">
      <alignment vertical="center" wrapText="1"/>
    </xf>
    <xf numFmtId="49" fontId="10" fillId="4" borderId="4" applyNumberFormat="1" applyFont="1" applyFill="1" applyBorder="1" applyAlignment="1" applyProtection="0">
      <alignment horizontal="center" vertical="center" wrapText="1"/>
    </xf>
    <xf numFmtId="49" fontId="18" fillId="4" borderId="4" applyNumberFormat="1" applyFont="1" applyFill="1" applyBorder="1" applyAlignment="1" applyProtection="0">
      <alignment vertical="center" wrapText="1"/>
    </xf>
    <xf numFmtId="0" fontId="18" fillId="4" borderId="4" applyNumberFormat="0" applyFont="1" applyFill="1" applyBorder="1" applyAlignment="1" applyProtection="0">
      <alignment vertical="center"/>
    </xf>
    <xf numFmtId="62" fontId="18" fillId="4" borderId="4" applyNumberFormat="1" applyFont="1" applyFill="1" applyBorder="1" applyAlignment="1" applyProtection="0">
      <alignment vertical="center"/>
    </xf>
    <xf numFmtId="0" fontId="18" fillId="4" borderId="4" applyNumberFormat="0" applyFont="1" applyFill="1" applyBorder="1" applyAlignment="1" applyProtection="0">
      <alignment vertical="center" wrapText="1"/>
    </xf>
    <xf numFmtId="0" fontId="2" fillId="4" borderId="17" applyNumberFormat="1" applyFont="1" applyFill="1" applyBorder="1" applyAlignment="1" applyProtection="0">
      <alignment vertical="center"/>
    </xf>
    <xf numFmtId="0" fontId="9" fillId="4" borderId="4" applyNumberFormat="0" applyFont="1" applyFill="1" applyBorder="1" applyAlignment="1" applyProtection="0">
      <alignment vertical="center" wrapText="1"/>
    </xf>
    <xf numFmtId="61" fontId="9" fillId="9" borderId="4" applyNumberFormat="1" applyFont="1" applyFill="1" applyBorder="1" applyAlignment="1" applyProtection="0">
      <alignment vertical="center"/>
    </xf>
    <xf numFmtId="59" fontId="9" fillId="8" borderId="4" applyNumberFormat="1" applyFont="1" applyFill="1" applyBorder="1" applyAlignment="1" applyProtection="0">
      <alignment vertical="center"/>
    </xf>
    <xf numFmtId="0" fontId="14" fillId="4" borderId="4" applyNumberFormat="0" applyFont="1" applyFill="1" applyBorder="1" applyAlignment="1" applyProtection="0">
      <alignment vertical="center"/>
    </xf>
    <xf numFmtId="49" fontId="14" fillId="4" borderId="4" applyNumberFormat="1" applyFont="1" applyFill="1" applyBorder="1" applyAlignment="1" applyProtection="0">
      <alignment vertical="center"/>
    </xf>
    <xf numFmtId="62" fontId="9" fillId="4" borderId="4" applyNumberFormat="1" applyFont="1" applyFill="1" applyBorder="1" applyAlignment="1" applyProtection="0">
      <alignment vertical="center"/>
    </xf>
    <xf numFmtId="59" fontId="9" fillId="10" borderId="4" applyNumberFormat="1" applyFont="1" applyFill="1" applyBorder="1" applyAlignment="1" applyProtection="0">
      <alignment vertical="center" wrapText="1"/>
    </xf>
    <xf numFmtId="49" fontId="10" fillId="11" borderId="4" applyNumberFormat="1" applyFont="1" applyFill="1" applyBorder="1" applyAlignment="1" applyProtection="0">
      <alignment vertical="center" wrapText="1"/>
    </xf>
    <xf numFmtId="49" fontId="10" fillId="4" borderId="4" applyNumberFormat="1" applyFont="1" applyFill="1" applyBorder="1" applyAlignment="1" applyProtection="0">
      <alignment vertical="center"/>
    </xf>
    <xf numFmtId="49" fontId="14" fillId="4" borderId="4" applyNumberFormat="1" applyFont="1" applyFill="1" applyBorder="1" applyAlignment="1" applyProtection="0">
      <alignment vertical="center" wrapText="1"/>
    </xf>
    <xf numFmtId="0" fontId="10" fillId="11" borderId="4" applyNumberFormat="0" applyFont="1" applyFill="1" applyBorder="1" applyAlignment="1" applyProtection="0">
      <alignment vertical="center" wrapText="1"/>
    </xf>
    <xf numFmtId="49" fontId="0" fillId="4" borderId="4" applyNumberFormat="1" applyFont="1" applyFill="1" applyBorder="1" applyAlignment="1" applyProtection="0">
      <alignment vertical="bottom" wrapText="1"/>
    </xf>
    <xf numFmtId="61" fontId="0" fillId="9" borderId="4" applyNumberFormat="1" applyFont="1" applyFill="1" applyBorder="1" applyAlignment="1" applyProtection="0">
      <alignment vertical="center"/>
    </xf>
    <xf numFmtId="0" fontId="0" fillId="4" borderId="4" applyNumberFormat="0" applyFont="1" applyFill="1" applyBorder="1" applyAlignment="1" applyProtection="0">
      <alignment vertical="bottom" wrapText="1"/>
    </xf>
    <xf numFmtId="59" fontId="19" fillId="4" borderId="4" applyNumberFormat="1" applyFont="1" applyFill="1" applyBorder="1" applyAlignment="1" applyProtection="0">
      <alignment vertical="center"/>
    </xf>
    <xf numFmtId="49" fontId="20" fillId="4" borderId="4" applyNumberFormat="1" applyFont="1" applyFill="1" applyBorder="1" applyAlignment="1" applyProtection="0">
      <alignment vertical="center"/>
    </xf>
    <xf numFmtId="49" fontId="0" fillId="11" borderId="4" applyNumberFormat="1" applyFont="1" applyFill="1" applyBorder="1" applyAlignment="1" applyProtection="0">
      <alignment vertical="center" wrapText="1"/>
    </xf>
    <xf numFmtId="0" fontId="21" fillId="4" borderId="17" applyNumberFormat="1" applyFont="1" applyFill="1" applyBorder="1" applyAlignment="1" applyProtection="0">
      <alignment vertical="center"/>
    </xf>
    <xf numFmtId="0" fontId="9" fillId="4" borderId="4" applyNumberFormat="0" applyFont="1" applyFill="1" applyBorder="1" applyAlignment="1" applyProtection="0">
      <alignment vertical="bottom" wrapText="1"/>
    </xf>
    <xf numFmtId="0" fontId="0" fillId="11" borderId="18" applyNumberFormat="0" applyFont="1" applyFill="1" applyBorder="1" applyAlignment="1" applyProtection="0">
      <alignment vertical="center" wrapText="1"/>
    </xf>
    <xf numFmtId="49" fontId="9" fillId="4" borderId="4" applyNumberFormat="1" applyFont="1" applyFill="1" applyBorder="1" applyAlignment="1" applyProtection="0">
      <alignment vertical="bottom" wrapText="1"/>
    </xf>
    <xf numFmtId="49" fontId="0" fillId="11" borderId="19" applyNumberFormat="1" applyFont="1" applyFill="1" applyBorder="1" applyAlignment="1" applyProtection="0">
      <alignment vertical="center" wrapText="1"/>
    </xf>
    <xf numFmtId="0" fontId="0" fillId="11" borderId="19" applyNumberFormat="0" applyFont="1" applyFill="1" applyBorder="1" applyAlignment="1" applyProtection="0">
      <alignment vertical="center" wrapText="1"/>
    </xf>
    <xf numFmtId="61" fontId="12" fillId="9" borderId="4" applyNumberFormat="1" applyFont="1" applyFill="1" applyBorder="1" applyAlignment="1" applyProtection="0">
      <alignment vertical="center"/>
    </xf>
    <xf numFmtId="0" fontId="0" fillId="11" borderId="20" applyNumberFormat="0" applyFont="1" applyFill="1" applyBorder="1" applyAlignment="1" applyProtection="0">
      <alignment vertical="center" wrapText="1"/>
    </xf>
    <xf numFmtId="0" fontId="10" fillId="5" borderId="17" applyNumberFormat="1" applyFont="1" applyFill="1" applyBorder="1" applyAlignment="1" applyProtection="0">
      <alignment vertical="center"/>
    </xf>
    <xf numFmtId="49" fontId="0" fillId="11" borderId="18" applyNumberFormat="1" applyFont="1" applyFill="1" applyBorder="1" applyAlignment="1" applyProtection="0">
      <alignment vertical="center" wrapText="1"/>
    </xf>
    <xf numFmtId="59" fontId="9" fillId="9" borderId="4" applyNumberFormat="1" applyFont="1" applyFill="1" applyBorder="1" applyAlignment="1" applyProtection="0">
      <alignment vertical="center"/>
    </xf>
    <xf numFmtId="14" fontId="9" fillId="4" borderId="4" applyNumberFormat="1" applyFont="1" applyFill="1" applyBorder="1" applyAlignment="1" applyProtection="0">
      <alignment vertical="center"/>
    </xf>
    <xf numFmtId="0" fontId="9" fillId="10" borderId="4" applyNumberFormat="0" applyFont="1" applyFill="1" applyBorder="1" applyAlignment="1" applyProtection="0">
      <alignment vertical="center" wrapText="1"/>
    </xf>
    <xf numFmtId="0" fontId="0" fillId="11" borderId="21" applyNumberFormat="0" applyFont="1" applyFill="1" applyBorder="1" applyAlignment="1" applyProtection="0">
      <alignment vertical="center" wrapText="1"/>
    </xf>
    <xf numFmtId="49" fontId="0" fillId="11" borderId="21" applyNumberFormat="1" applyFont="1" applyFill="1" applyBorder="1" applyAlignment="1" applyProtection="0">
      <alignment vertical="center" wrapText="1"/>
    </xf>
    <xf numFmtId="59" fontId="9" fillId="4" borderId="4" applyNumberFormat="1" applyFont="1" applyFill="1" applyBorder="1" applyAlignment="1" applyProtection="0">
      <alignment vertical="center"/>
    </xf>
    <xf numFmtId="14" fontId="9" fillId="4" borderId="4" applyNumberFormat="1" applyFont="1" applyFill="1" applyBorder="1" applyAlignment="1" applyProtection="0">
      <alignment vertical="center" wrapText="1"/>
    </xf>
    <xf numFmtId="49" fontId="9" fillId="10" borderId="4" applyNumberFormat="1" applyFont="1" applyFill="1" applyBorder="1" applyAlignment="1" applyProtection="0">
      <alignment vertical="center" wrapText="1"/>
    </xf>
    <xf numFmtId="59" fontId="0" fillId="9" borderId="4" applyNumberFormat="1" applyFont="1" applyFill="1" applyBorder="1" applyAlignment="1" applyProtection="0">
      <alignment vertical="center"/>
    </xf>
    <xf numFmtId="59" fontId="18" fillId="4" borderId="4" applyNumberFormat="1" applyFont="1" applyFill="1" applyBorder="1" applyAlignment="1" applyProtection="0">
      <alignment vertical="center"/>
    </xf>
    <xf numFmtId="14" fontId="0" fillId="4" borderId="4" applyNumberFormat="1" applyFont="1" applyFill="1" applyBorder="1" applyAlignment="1" applyProtection="0">
      <alignment vertical="center"/>
    </xf>
    <xf numFmtId="59" fontId="22" fillId="4" borderId="4" applyNumberFormat="1" applyFont="1" applyFill="1" applyBorder="1" applyAlignment="1" applyProtection="0">
      <alignment vertical="center"/>
    </xf>
    <xf numFmtId="0" fontId="0" applyNumberFormat="1" applyFont="1" applyFill="0" applyBorder="0" applyAlignment="1" applyProtection="0">
      <alignment vertical="bottom"/>
    </xf>
    <xf numFmtId="49" fontId="25" fillId="4" borderId="4" applyNumberFormat="1" applyFont="1" applyFill="1" applyBorder="1" applyAlignment="1" applyProtection="0">
      <alignment horizontal="center" vertical="center" wrapText="1"/>
    </xf>
    <xf numFmtId="0" fontId="26" fillId="4" borderId="4" applyNumberFormat="1" applyFont="1" applyFill="1" applyBorder="1" applyAlignment="1" applyProtection="0">
      <alignment vertical="center"/>
    </xf>
    <xf numFmtId="49" fontId="26" fillId="4" borderId="4" applyNumberFormat="1" applyFont="1" applyFill="1" applyBorder="1" applyAlignment="1" applyProtection="0">
      <alignment vertical="center" wrapText="1"/>
    </xf>
    <xf numFmtId="49" fontId="26" fillId="4" borderId="4" applyNumberFormat="1" applyFont="1" applyFill="1" applyBorder="1" applyAlignment="1" applyProtection="0">
      <alignment horizontal="center" vertical="center" wrapText="1"/>
    </xf>
    <xf numFmtId="49" fontId="21" fillId="4" borderId="4" applyNumberFormat="1" applyFont="1" applyFill="1" applyBorder="1" applyAlignment="1" applyProtection="0">
      <alignment vertical="center" wrapText="1"/>
    </xf>
    <xf numFmtId="59" fontId="21" fillId="4" borderId="4" applyNumberFormat="1" applyFont="1" applyFill="1" applyBorder="1" applyAlignment="1" applyProtection="0">
      <alignment vertical="center" wrapText="1"/>
    </xf>
    <xf numFmtId="49" fontId="26" fillId="4" borderId="4" applyNumberFormat="1" applyFont="1" applyFill="1" applyBorder="1" applyAlignment="1" applyProtection="0">
      <alignment horizontal="center" vertical="center"/>
    </xf>
    <xf numFmtId="49" fontId="21" fillId="4" borderId="4" applyNumberFormat="1" applyFont="1" applyFill="1" applyBorder="1" applyAlignment="1" applyProtection="0">
      <alignment horizontal="center" vertical="center" wrapText="1"/>
    </xf>
    <xf numFmtId="49" fontId="0" fillId="4" borderId="4" applyNumberFormat="1" applyFont="1" applyFill="1" applyBorder="1" applyAlignment="1" applyProtection="0">
      <alignment horizontal="center" vertical="center"/>
    </xf>
    <xf numFmtId="0" fontId="0" fillId="4" borderId="22" applyNumberFormat="0" applyFont="1" applyFill="1" applyBorder="1" applyAlignment="1" applyProtection="0">
      <alignment vertical="bottom"/>
    </xf>
    <xf numFmtId="59" fontId="27" fillId="4" borderId="23" applyNumberFormat="1" applyFont="1" applyFill="1" applyBorder="1" applyAlignment="1" applyProtection="0">
      <alignment vertical="bottom"/>
    </xf>
    <xf numFmtId="0" fontId="0" fillId="4" borderId="17" applyNumberFormat="0" applyFont="1" applyFill="1" applyBorder="1" applyAlignment="1" applyProtection="0">
      <alignment vertical="bottom"/>
    </xf>
    <xf numFmtId="0" fontId="0" applyNumberFormat="1" applyFont="1" applyFill="0" applyBorder="0" applyAlignment="1" applyProtection="0">
      <alignment vertical="bottom"/>
    </xf>
    <xf numFmtId="49" fontId="28" fillId="4" borderId="4" applyNumberFormat="1" applyFont="1" applyFill="1" applyBorder="1" applyAlignment="1" applyProtection="0">
      <alignment horizontal="center" vertical="center" wrapText="1"/>
    </xf>
    <xf numFmtId="0" fontId="0" fillId="4" borderId="4" applyNumberFormat="1" applyFont="1" applyFill="1" applyBorder="1" applyAlignment="1" applyProtection="0">
      <alignment vertical="bottom"/>
    </xf>
    <xf numFmtId="49" fontId="21" fillId="4" borderId="4" applyNumberFormat="1" applyFont="1" applyFill="1" applyBorder="1" applyAlignment="1" applyProtection="0">
      <alignment horizontal="left" vertical="center" wrapText="1"/>
    </xf>
    <xf numFmtId="4" fontId="21" fillId="4" borderId="4" applyNumberFormat="1" applyFont="1" applyFill="1" applyBorder="1" applyAlignment="1" applyProtection="0">
      <alignment horizontal="center" vertical="center" wrapText="1"/>
    </xf>
    <xf numFmtId="49" fontId="29" fillId="4" borderId="4" applyNumberFormat="1" applyFont="1" applyFill="1" applyBorder="1" applyAlignment="1" applyProtection="0">
      <alignment horizontal="center" vertical="center" wrapText="1"/>
    </xf>
    <xf numFmtId="49" fontId="30" fillId="4" borderId="4" applyNumberFormat="1" applyFont="1" applyFill="1" applyBorder="1" applyAlignment="1" applyProtection="0">
      <alignment horizontal="center" vertical="center" wrapText="1"/>
    </xf>
    <xf numFmtId="49" fontId="31" fillId="4" borderId="4" applyNumberFormat="1" applyFont="1" applyFill="1" applyBorder="1" applyAlignment="1" applyProtection="0">
      <alignment horizontal="center" vertical="center"/>
    </xf>
    <xf numFmtId="59" fontId="21" fillId="4" borderId="4" applyNumberFormat="1" applyFont="1" applyFill="1" applyBorder="1" applyAlignment="1" applyProtection="0">
      <alignment horizontal="center" vertical="center"/>
    </xf>
    <xf numFmtId="17" fontId="29" fillId="4" borderId="4" applyNumberFormat="1" applyFont="1" applyFill="1" applyBorder="1" applyAlignment="1" applyProtection="0">
      <alignment horizontal="center" vertical="center"/>
    </xf>
    <xf numFmtId="59" fontId="29" fillId="4" borderId="4" applyNumberFormat="1" applyFont="1" applyFill="1" applyBorder="1" applyAlignment="1" applyProtection="0">
      <alignment horizontal="right" vertical="center" wrapText="1"/>
    </xf>
    <xf numFmtId="49" fontId="29" fillId="4" borderId="4" applyNumberFormat="1" applyFont="1" applyFill="1" applyBorder="1" applyAlignment="1" applyProtection="0">
      <alignment horizontal="center" vertical="center"/>
    </xf>
    <xf numFmtId="14" fontId="29" fillId="4" borderId="4" applyNumberFormat="1" applyFont="1" applyFill="1" applyBorder="1" applyAlignment="1" applyProtection="0">
      <alignment horizontal="center" vertical="center"/>
    </xf>
    <xf numFmtId="59" fontId="29" fillId="4" borderId="4" applyNumberFormat="1" applyFont="1" applyFill="1" applyBorder="1" applyAlignment="1" applyProtection="0">
      <alignment vertical="center"/>
    </xf>
    <xf numFmtId="0" fontId="0" fillId="4" borderId="4" applyNumberFormat="0" applyFont="1" applyFill="1" applyBorder="1" applyAlignment="1" applyProtection="0">
      <alignment vertical="bottom"/>
    </xf>
    <xf numFmtId="59" fontId="8" fillId="4" borderId="4" applyNumberFormat="1" applyFont="1" applyFill="1" applyBorder="1" applyAlignment="1" applyProtection="0">
      <alignment vertical="bottom"/>
    </xf>
    <xf numFmtId="0" fontId="0" applyNumberFormat="1" applyFont="1" applyFill="0" applyBorder="0" applyAlignment="1" applyProtection="0">
      <alignment vertical="bottom"/>
    </xf>
    <xf numFmtId="49" fontId="32" fillId="4" borderId="4" applyNumberFormat="1" applyFont="1" applyFill="1" applyBorder="1" applyAlignment="1" applyProtection="0">
      <alignment horizontal="center" vertical="center" wrapText="1"/>
    </xf>
    <xf numFmtId="4" fontId="32" fillId="4" borderId="4" applyNumberFormat="1" applyFont="1" applyFill="1" applyBorder="1" applyAlignment="1" applyProtection="0">
      <alignment horizontal="right" vertical="center" wrapText="1"/>
    </xf>
    <xf numFmtId="59" fontId="32" fillId="4" borderId="4" applyNumberFormat="1" applyFont="1" applyFill="1" applyBorder="1" applyAlignment="1" applyProtection="0">
      <alignment horizontal="right" vertical="center" wrapText="1"/>
    </xf>
    <xf numFmtId="17" fontId="32" fillId="4" borderId="4" applyNumberFormat="1" applyFont="1" applyFill="1" applyBorder="1" applyAlignment="1" applyProtection="0">
      <alignment horizontal="center" vertical="center" wrapText="1"/>
    </xf>
    <xf numFmtId="59" fontId="27" fillId="4" borderId="4" applyNumberFormat="1" applyFont="1" applyFill="1" applyBorder="1" applyAlignment="1" applyProtection="0">
      <alignment vertical="bottom"/>
    </xf>
    <xf numFmtId="0" fontId="0" applyNumberFormat="1" applyFont="1" applyFill="0" applyBorder="0" applyAlignment="1" applyProtection="0">
      <alignment vertical="bottom"/>
    </xf>
    <xf numFmtId="49" fontId="25" fillId="4" borderId="24" applyNumberFormat="1" applyFont="1" applyFill="1" applyBorder="1" applyAlignment="1" applyProtection="0">
      <alignment horizontal="center" vertical="center" wrapText="1"/>
    </xf>
    <xf numFmtId="0" fontId="0" fillId="4" borderId="4" applyNumberFormat="1" applyFont="1" applyFill="1" applyBorder="1" applyAlignment="1" applyProtection="0">
      <alignment horizontal="center" vertical="center"/>
    </xf>
    <xf numFmtId="14" fontId="32" fillId="4" borderId="4" applyNumberFormat="1" applyFont="1" applyFill="1" applyBorder="1" applyAlignment="1" applyProtection="0">
      <alignment horizontal="center" vertical="center" wrapText="1"/>
    </xf>
    <xf numFmtId="49" fontId="0" fillId="4" borderId="4" applyNumberFormat="1" applyFont="1" applyFill="1" applyBorder="1" applyAlignment="1" applyProtection="0">
      <alignment horizontal="center" vertical="center" wrapText="1"/>
    </xf>
    <xf numFmtId="59" fontId="32" fillId="4" borderId="4" applyNumberFormat="1" applyFont="1" applyFill="1" applyBorder="1" applyAlignment="1" applyProtection="0">
      <alignment horizontal="left" vertical="center" wrapText="1"/>
    </xf>
    <xf numFmtId="59" fontId="32" fillId="4" borderId="25" applyNumberFormat="1" applyFont="1" applyFill="1" applyBorder="1" applyAlignment="1" applyProtection="0">
      <alignment horizontal="center" vertical="center" wrapText="1"/>
    </xf>
    <xf numFmtId="59" fontId="32" fillId="4" borderId="26" applyNumberFormat="1" applyFont="1" applyFill="1" applyBorder="1" applyAlignment="1" applyProtection="0">
      <alignment horizontal="center" vertical="center" wrapText="1"/>
    </xf>
    <xf numFmtId="59" fontId="32" fillId="4" borderId="24" applyNumberFormat="1" applyFont="1" applyFill="1" applyBorder="1" applyAlignment="1" applyProtection="0">
      <alignment horizontal="center" vertical="center" wrapText="1"/>
    </xf>
    <xf numFmtId="0" fontId="32" fillId="4" borderId="4" applyNumberFormat="0" applyFont="1" applyFill="1" applyBorder="1" applyAlignment="1" applyProtection="0">
      <alignment horizontal="center" vertical="center" wrapText="1"/>
    </xf>
    <xf numFmtId="49" fontId="32" fillId="4" borderId="25" applyNumberFormat="1" applyFont="1" applyFill="1" applyBorder="1" applyAlignment="1" applyProtection="0">
      <alignment vertical="center" wrapText="1"/>
    </xf>
    <xf numFmtId="49" fontId="32" fillId="4" borderId="24" applyNumberFormat="1" applyFont="1" applyFill="1" applyBorder="1" applyAlignment="1" applyProtection="0">
      <alignment vertical="center" wrapText="1"/>
    </xf>
    <xf numFmtId="0" fontId="0" fillId="4" borderId="4" applyNumberFormat="0" applyFont="1" applyFill="1" applyBorder="1" applyAlignment="1" applyProtection="0">
      <alignment horizontal="center" vertical="center"/>
    </xf>
    <xf numFmtId="59" fontId="27" fillId="4" borderId="4"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49" fontId="33" fillId="4" borderId="17" applyNumberFormat="1" applyFont="1" applyFill="1" applyBorder="1" applyAlignment="1" applyProtection="0">
      <alignment vertical="bottom"/>
    </xf>
    <xf numFmtId="49" fontId="33" fillId="4" borderId="27" applyNumberFormat="1" applyFont="1" applyFill="1" applyBorder="1" applyAlignment="1" applyProtection="0">
      <alignment vertical="bottom"/>
    </xf>
    <xf numFmtId="0" fontId="0" fillId="4" borderId="27" applyNumberFormat="0" applyFont="1" applyFill="1" applyBorder="1" applyAlignment="1" applyProtection="0">
      <alignment vertical="bottom"/>
    </xf>
    <xf numFmtId="49" fontId="0" fillId="4" borderId="4" applyNumberFormat="1" applyFont="1" applyFill="1" applyBorder="1" applyAlignment="1" applyProtection="0">
      <alignment vertical="bottom"/>
    </xf>
    <xf numFmtId="49" fontId="0" fillId="4" borderId="28" applyNumberFormat="1" applyFont="1" applyFill="1" applyBorder="1" applyAlignment="1" applyProtection="0">
      <alignment vertical="bottom"/>
    </xf>
    <xf numFmtId="49" fontId="34" fillId="4" borderId="25" applyNumberFormat="1" applyFont="1" applyFill="1" applyBorder="1" applyAlignment="1" applyProtection="0">
      <alignment horizontal="center" vertical="center" wrapText="1"/>
    </xf>
    <xf numFmtId="61" fontId="0" fillId="4" borderId="4" applyNumberFormat="1" applyFont="1" applyFill="1" applyBorder="1" applyAlignment="1" applyProtection="0">
      <alignment vertical="bottom"/>
    </xf>
    <xf numFmtId="59" fontId="0" fillId="4" borderId="28" applyNumberFormat="1" applyFont="1" applyFill="1" applyBorder="1" applyAlignment="1" applyProtection="0">
      <alignment vertical="bottom"/>
    </xf>
    <xf numFmtId="61" fontId="34" fillId="4" borderId="26" applyNumberFormat="1" applyFont="1" applyFill="1" applyBorder="1" applyAlignment="1" applyProtection="0">
      <alignment horizontal="center" vertical="center" wrapText="1"/>
    </xf>
    <xf numFmtId="61" fontId="34" fillId="4" borderId="24" applyNumberFormat="1" applyFont="1" applyFill="1" applyBorder="1" applyAlignment="1" applyProtection="0">
      <alignment horizontal="center" vertical="center" wrapText="1"/>
    </xf>
    <xf numFmtId="49" fontId="34" fillId="4" borderId="4" applyNumberFormat="1" applyFont="1" applyFill="1" applyBorder="1" applyAlignment="1" applyProtection="0">
      <alignment horizontal="center" vertical="center"/>
    </xf>
    <xf numFmtId="4" fontId="34" fillId="4" borderId="4" applyNumberFormat="1" applyFont="1" applyFill="1" applyBorder="1" applyAlignment="1" applyProtection="0">
      <alignment horizontal="right" vertical="bottom"/>
    </xf>
    <xf numFmtId="0" fontId="0" fillId="4" borderId="28" applyNumberFormat="0" applyFont="1" applyFill="1" applyBorder="1" applyAlignment="1" applyProtection="0">
      <alignment vertical="bottom"/>
    </xf>
    <xf numFmtId="14" fontId="34" fillId="4" borderId="4" applyNumberFormat="1" applyFont="1" applyFill="1" applyBorder="1" applyAlignment="1" applyProtection="0">
      <alignment horizontal="center" vertical="center"/>
    </xf>
    <xf numFmtId="17" fontId="34" fillId="4" borderId="4" applyNumberFormat="1" applyFont="1" applyFill="1" applyBorder="1" applyAlignment="1" applyProtection="0">
      <alignment horizontal="center" vertical="center"/>
    </xf>
    <xf numFmtId="4" fontId="34" fillId="4" borderId="4" applyNumberFormat="1" applyFont="1" applyFill="1" applyBorder="1" applyAlignment="1" applyProtection="0">
      <alignment horizontal="right" vertical="center" wrapText="1"/>
    </xf>
    <xf numFmtId="59" fontId="0" fillId="4" borderId="4" applyNumberFormat="1" applyFont="1" applyFill="1" applyBorder="1" applyAlignment="1" applyProtection="0">
      <alignment vertical="bottom"/>
    </xf>
    <xf numFmtId="0" fontId="34" fillId="4" borderId="4" applyNumberFormat="0" applyFont="1" applyFill="1" applyBorder="1" applyAlignment="1" applyProtection="0">
      <alignment horizontal="center" vertical="center"/>
    </xf>
    <xf numFmtId="59" fontId="0" fillId="4" borderId="29" applyNumberFormat="1" applyFont="1" applyFill="1" applyBorder="1" applyAlignment="1" applyProtection="0">
      <alignment vertical="bottom"/>
    </xf>
    <xf numFmtId="0" fontId="34" fillId="4" borderId="4" applyNumberFormat="1" applyFont="1" applyFill="1" applyBorder="1" applyAlignment="1" applyProtection="0">
      <alignment horizontal="center" vertical="center"/>
    </xf>
    <xf numFmtId="59" fontId="0" fillId="4" borderId="30" applyNumberFormat="1" applyFont="1" applyFill="1" applyBorder="1" applyAlignment="1" applyProtection="0">
      <alignment vertical="bottom"/>
    </xf>
    <xf numFmtId="59" fontId="0" fillId="4" borderId="26" applyNumberFormat="1" applyFont="1" applyFill="1" applyBorder="1" applyAlignment="1" applyProtection="0">
      <alignment vertical="bottom"/>
    </xf>
    <xf numFmtId="59" fontId="33" fillId="4" borderId="24" applyNumberFormat="1" applyFont="1" applyFill="1" applyBorder="1" applyAlignment="1" applyProtection="0">
      <alignment vertical="bottom"/>
    </xf>
    <xf numFmtId="59" fontId="33" fillId="4" borderId="25" applyNumberFormat="1" applyFont="1" applyFill="1" applyBorder="1" applyAlignment="1" applyProtection="0">
      <alignment vertical="bottom"/>
    </xf>
    <xf numFmtId="59" fontId="33" fillId="4" borderId="26" applyNumberFormat="1" applyFont="1" applyFill="1" applyBorder="1" applyAlignment="1" applyProtection="0">
      <alignment vertical="bottom"/>
    </xf>
    <xf numFmtId="0" fontId="33" fillId="4" borderId="4" applyNumberFormat="0" applyFont="1" applyFill="1" applyBorder="1" applyAlignment="1" applyProtection="0">
      <alignment vertical="bottom"/>
    </xf>
    <xf numFmtId="63" fontId="34" fillId="4" borderId="4" applyNumberFormat="1" applyFont="1" applyFill="1" applyBorder="1" applyAlignment="1" applyProtection="0">
      <alignment horizontal="right" vertical="bottom"/>
    </xf>
    <xf numFmtId="59" fontId="0" fillId="4" borderId="31" applyNumberFormat="1" applyFont="1" applyFill="1" applyBorder="1" applyAlignment="1" applyProtection="0">
      <alignment vertical="bottom"/>
    </xf>
    <xf numFmtId="49" fontId="33" fillId="4" borderId="4" applyNumberFormat="1" applyFont="1" applyFill="1" applyBorder="1" applyAlignment="1" applyProtection="0">
      <alignment vertical="bottom"/>
    </xf>
    <xf numFmtId="59" fontId="33" fillId="4" borderId="4" applyNumberFormat="1" applyFont="1" applyFill="1" applyBorder="1" applyAlignment="1" applyProtection="0">
      <alignment vertical="bottom"/>
    </xf>
    <xf numFmtId="49" fontId="33" fillId="4" borderId="24" applyNumberFormat="1" applyFont="1" applyFill="1" applyBorder="1" applyAlignment="1" applyProtection="0">
      <alignment horizontal="right" vertical="bottom"/>
    </xf>
    <xf numFmtId="61" fontId="0" fillId="4" borderId="17" applyNumberFormat="1" applyFont="1" applyFill="1" applyBorder="1" applyAlignment="1" applyProtection="0">
      <alignment vertical="bottom"/>
    </xf>
    <xf numFmtId="0" fontId="0" applyNumberFormat="1" applyFont="1" applyFill="0" applyBorder="0" applyAlignment="1" applyProtection="0">
      <alignment vertical="bottom"/>
    </xf>
    <xf numFmtId="49" fontId="25" fillId="4" borderId="4" applyNumberFormat="1" applyFont="1" applyFill="1" applyBorder="1" applyAlignment="1" applyProtection="0">
      <alignment horizontal="right" vertical="center" wrapText="1"/>
    </xf>
    <xf numFmtId="49" fontId="25" fillId="4" borderId="4" applyNumberFormat="1" applyFont="1" applyFill="1" applyBorder="1" applyAlignment="1" applyProtection="0">
      <alignment horizontal="center" vertical="center"/>
    </xf>
    <xf numFmtId="49" fontId="25" fillId="4" borderId="4" applyNumberFormat="1" applyFont="1" applyFill="1" applyBorder="1" applyAlignment="1" applyProtection="0">
      <alignment vertical="center"/>
    </xf>
    <xf numFmtId="49" fontId="36" fillId="4" borderId="4" applyNumberFormat="1" applyFont="1" applyFill="1" applyBorder="1" applyAlignment="1" applyProtection="0">
      <alignment horizontal="center" vertical="center" wrapText="1"/>
    </xf>
    <xf numFmtId="49" fontId="36" fillId="4" borderId="4" applyNumberFormat="1" applyFont="1" applyFill="1" applyBorder="1" applyAlignment="1" applyProtection="0">
      <alignment horizontal="center" vertical="center"/>
    </xf>
    <xf numFmtId="59" fontId="36" fillId="4" borderId="4" applyNumberFormat="1" applyFont="1" applyFill="1" applyBorder="1" applyAlignment="1" applyProtection="0">
      <alignment horizontal="right" vertical="center" wrapText="1"/>
    </xf>
    <xf numFmtId="64" fontId="36" fillId="4" borderId="4" applyNumberFormat="1" applyFont="1" applyFill="1" applyBorder="1" applyAlignment="1" applyProtection="0">
      <alignment horizontal="right" vertical="center" wrapText="1"/>
    </xf>
    <xf numFmtId="0" fontId="36" fillId="4" borderId="4" applyNumberFormat="1" applyFont="1" applyFill="1" applyBorder="1" applyAlignment="1" applyProtection="0">
      <alignment vertical="center"/>
    </xf>
    <xf numFmtId="0" fontId="36" fillId="4" borderId="4" applyNumberFormat="0" applyFont="1" applyFill="1" applyBorder="1" applyAlignment="1" applyProtection="0">
      <alignment horizontal="center" vertical="center"/>
    </xf>
    <xf numFmtId="49" fontId="36" fillId="4" borderId="4" applyNumberFormat="1" applyFont="1" applyFill="1" applyBorder="1" applyAlignment="1" applyProtection="0">
      <alignment horizontal="right" vertical="center" wrapText="1"/>
    </xf>
    <xf numFmtId="0" fontId="36" fillId="4" borderId="4" applyNumberFormat="1" applyFont="1" applyFill="1" applyBorder="1" applyAlignment="1" applyProtection="0">
      <alignment horizontal="right" vertical="center" wrapText="1"/>
    </xf>
    <xf numFmtId="59" fontId="36" fillId="4" borderId="4" applyNumberFormat="1" applyFont="1" applyFill="1" applyBorder="1" applyAlignment="1" applyProtection="0">
      <alignment horizontal="right" vertical="center"/>
    </xf>
    <xf numFmtId="14" fontId="36" fillId="4" borderId="4" applyNumberFormat="1" applyFont="1" applyFill="1" applyBorder="1" applyAlignment="1" applyProtection="0">
      <alignment horizontal="right" vertical="center"/>
    </xf>
    <xf numFmtId="49" fontId="0" fillId="4" borderId="4" applyNumberFormat="1" applyFont="1" applyFill="1" applyBorder="1" applyAlignment="1" applyProtection="0">
      <alignment vertical="top" wrapText="1"/>
    </xf>
    <xf numFmtId="59" fontId="36" fillId="4" borderId="4" applyNumberFormat="1" applyFont="1" applyFill="1" applyBorder="1" applyAlignment="1" applyProtection="0">
      <alignment horizontal="right" vertical="top" wrapText="1"/>
    </xf>
    <xf numFmtId="49" fontId="36" fillId="4" borderId="4" applyNumberFormat="1" applyFont="1" applyFill="1" applyBorder="1" applyAlignment="1" applyProtection="0">
      <alignment horizontal="right" vertical="top" wrapText="1"/>
    </xf>
    <xf numFmtId="49" fontId="38" fillId="4" borderId="4" applyNumberFormat="1" applyFont="1" applyFill="1" applyBorder="1" applyAlignment="1" applyProtection="0">
      <alignment horizontal="left" vertical="center" wrapText="1"/>
    </xf>
    <xf numFmtId="49" fontId="38" fillId="4" borderId="4" applyNumberFormat="1" applyFont="1" applyFill="1" applyBorder="1" applyAlignment="1" applyProtection="0">
      <alignment vertical="top" wrapText="1"/>
    </xf>
    <xf numFmtId="49" fontId="38" fillId="4" borderId="4" applyNumberFormat="1" applyFont="1" applyFill="1" applyBorder="1" applyAlignment="1" applyProtection="0">
      <alignment horizontal="left" vertical="top" wrapText="1"/>
    </xf>
    <xf numFmtId="17" fontId="36" fillId="4" borderId="4" applyNumberFormat="1" applyFont="1" applyFill="1" applyBorder="1" applyAlignment="1" applyProtection="0">
      <alignment horizontal="right" vertical="top" wrapText="1"/>
    </xf>
    <xf numFmtId="49" fontId="38" fillId="4" borderId="4" applyNumberFormat="1" applyFont="1" applyFill="1" applyBorder="1" applyAlignment="1" applyProtection="0">
      <alignment vertical="center" wrapText="1"/>
    </xf>
    <xf numFmtId="17" fontId="0" fillId="4" borderId="4" applyNumberFormat="1" applyFont="1" applyFill="1" applyBorder="1" applyAlignment="1" applyProtection="0">
      <alignment vertical="center" wrapText="1"/>
    </xf>
    <xf numFmtId="0" fontId="38" fillId="4" borderId="4" applyNumberFormat="0" applyFont="1" applyFill="1" applyBorder="1" applyAlignment="1" applyProtection="0">
      <alignment horizontal="left" vertical="top" wrapText="1"/>
    </xf>
    <xf numFmtId="62" fontId="36" fillId="4" borderId="4" applyNumberFormat="1" applyFont="1" applyFill="1" applyBorder="1" applyAlignment="1" applyProtection="0">
      <alignment horizontal="right" vertical="center" wrapText="1"/>
    </xf>
    <xf numFmtId="49" fontId="36" fillId="4" borderId="4" applyNumberFormat="1" applyFont="1" applyFill="1" applyBorder="1" applyAlignment="1" applyProtection="0">
      <alignment horizontal="left" vertical="center" wrapText="1"/>
    </xf>
    <xf numFmtId="49" fontId="36" fillId="4" borderId="4" applyNumberFormat="1" applyFont="1" applyFill="1" applyBorder="1" applyAlignment="1" applyProtection="0">
      <alignment horizontal="left" vertical="center"/>
    </xf>
    <xf numFmtId="0" fontId="36" fillId="4" borderId="4" applyNumberFormat="0" applyFont="1" applyFill="1" applyBorder="1" applyAlignment="1" applyProtection="0">
      <alignment horizontal="left" vertical="center" wrapText="1"/>
    </xf>
    <xf numFmtId="0" fontId="36" fillId="4" borderId="4" applyNumberFormat="0" applyFont="1" applyFill="1" applyBorder="1" applyAlignment="1" applyProtection="0">
      <alignment horizontal="left" vertical="center"/>
    </xf>
    <xf numFmtId="49" fontId="36" fillId="7" borderId="4" applyNumberFormat="1" applyFont="1" applyFill="1" applyBorder="1" applyAlignment="1" applyProtection="0">
      <alignment horizontal="left" vertical="center" wrapText="1"/>
    </xf>
    <xf numFmtId="49" fontId="36" fillId="7" borderId="4" applyNumberFormat="1" applyFont="1" applyFill="1" applyBorder="1" applyAlignment="1" applyProtection="0">
      <alignment horizontal="center" vertical="center" wrapText="1"/>
    </xf>
    <xf numFmtId="49" fontId="0" fillId="7" borderId="4" applyNumberFormat="1" applyFont="1" applyFill="1" applyBorder="1" applyAlignment="1" applyProtection="0">
      <alignment vertical="center" wrapText="1"/>
    </xf>
    <xf numFmtId="49" fontId="36" fillId="4" borderId="4" applyNumberFormat="1" applyFont="1" applyFill="1" applyBorder="1" applyAlignment="1" applyProtection="0">
      <alignment horizontal="right" vertical="center"/>
    </xf>
    <xf numFmtId="17" fontId="0" fillId="4" borderId="4" applyNumberFormat="1" applyFont="1" applyFill="1" applyBorder="1" applyAlignment="1" applyProtection="0">
      <alignment vertical="center"/>
    </xf>
    <xf numFmtId="0" fontId="36" fillId="4" borderId="4" applyNumberFormat="0" applyFont="1" applyFill="1" applyBorder="1" applyAlignment="1" applyProtection="0">
      <alignment horizontal="center" vertical="center" wrapText="1"/>
    </xf>
    <xf numFmtId="0" fontId="36" fillId="4" borderId="4" applyNumberFormat="0" applyFont="1" applyFill="1" applyBorder="1" applyAlignment="1" applyProtection="0">
      <alignment vertical="center"/>
    </xf>
    <xf numFmtId="59" fontId="13" fillId="4" borderId="4" applyNumberFormat="1" applyFont="1" applyFill="1" applyBorder="1" applyAlignment="1" applyProtection="0">
      <alignment vertical="center"/>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00b050"/>
      <rgbColor rgb="ff0070c0"/>
      <rgbColor rgb="ffff0000"/>
      <rgbColor rgb="ffffff00"/>
      <rgbColor rgb="fffde9d9"/>
      <rgbColor rgb="ffd2dae4"/>
      <rgbColor rgb="ffd6e3bc"/>
      <rgbColor rgb="ffd8d8d8"/>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3.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46</v>
      </c>
      <c r="C11" s="3"/>
      <c r="D11" s="3"/>
    </row>
    <row r="12">
      <c r="B12" s="4"/>
      <c r="C12" t="s" s="4">
        <v>5</v>
      </c>
      <c r="D12" t="s" s="5">
        <v>47</v>
      </c>
    </row>
    <row r="13">
      <c r="B13" t="s" s="3">
        <v>1002</v>
      </c>
      <c r="C13" s="3"/>
      <c r="D13" s="3"/>
    </row>
    <row r="14">
      <c r="B14" s="4"/>
      <c r="C14" t="s" s="4">
        <v>5</v>
      </c>
      <c r="D14" t="s" s="5">
        <v>1002</v>
      </c>
    </row>
    <row r="15">
      <c r="B15" t="s" s="3">
        <v>1015</v>
      </c>
      <c r="C15" s="3"/>
      <c r="D15" s="3"/>
    </row>
    <row r="16">
      <c r="B16" s="4"/>
      <c r="C16" t="s" s="4">
        <v>5</v>
      </c>
      <c r="D16" t="s" s="5">
        <v>1015</v>
      </c>
    </row>
    <row r="17">
      <c r="B17" t="s" s="3">
        <v>1123</v>
      </c>
      <c r="C17" s="3"/>
      <c r="D17" s="3"/>
    </row>
    <row r="18">
      <c r="B18" s="4"/>
      <c r="C18" t="s" s="4">
        <v>5</v>
      </c>
      <c r="D18" t="s" s="5">
        <v>1123</v>
      </c>
    </row>
    <row r="19">
      <c r="B19" t="s" s="3">
        <v>1133</v>
      </c>
      <c r="C19" s="3"/>
      <c r="D19" s="3"/>
    </row>
    <row r="20">
      <c r="B20" s="4"/>
      <c r="C20" t="s" s="4">
        <v>5</v>
      </c>
      <c r="D20" t="s" s="5">
        <v>1133</v>
      </c>
    </row>
    <row r="21">
      <c r="B21" t="s" s="3">
        <v>1170</v>
      </c>
      <c r="C21" s="3"/>
      <c r="D21" s="3"/>
    </row>
    <row r="22">
      <c r="B22" s="4"/>
      <c r="C22" t="s" s="4">
        <v>5</v>
      </c>
      <c r="D22" t="s" s="5">
        <v>1170</v>
      </c>
    </row>
    <row r="23">
      <c r="B23" t="s" s="3">
        <v>1258</v>
      </c>
      <c r="C23" s="3"/>
      <c r="D23" s="3"/>
    </row>
    <row r="24">
      <c r="B24" s="4"/>
      <c r="C24" t="s" s="4">
        <v>5</v>
      </c>
      <c r="D24" t="s" s="5">
        <v>1258</v>
      </c>
    </row>
  </sheetData>
  <mergeCells count="1">
    <mergeCell ref="B3:D3"/>
  </mergeCells>
  <hyperlinks>
    <hyperlink ref="D10" location="'New_Summary'!R1C1" tooltip="" display="New_Summary"/>
    <hyperlink ref="D12" location="'RECOVERY ACCT 2006 TO APRIL 201'!R2C1" tooltip="" display="RECOVERY ACCT 2006 TO APRIL 201"/>
    <hyperlink ref="D14" location="'Farmland'!R1C1" tooltip="" display="Farmland"/>
    <hyperlink ref="D16" location="'Plot'!R1C1" tooltip="" display="Plot"/>
    <hyperlink ref="D18" location="'Uncompleted_Building'!R1C1" tooltip="" display="Uncompleted_Building"/>
    <hyperlink ref="D20" location="'Completed_Building'!R1C1" tooltip="" display="Completed_Building"/>
    <hyperlink ref="D22" location="'SSR'!R1C1" tooltip="" display="SSR"/>
    <hyperlink ref="D24" location="'TotalVehicle'!R1C1" tooltip="" display="TotalVehicle"/>
  </hyperlinks>
</worksheet>
</file>

<file path=xl/worksheets/sheet2.xml><?xml version="1.0" encoding="utf-8"?>
<worksheet xmlns:r="http://schemas.openxmlformats.org/officeDocument/2006/relationships" xmlns="http://schemas.openxmlformats.org/spreadsheetml/2006/main">
  <dimension ref="A1:L30"/>
  <sheetViews>
    <sheetView workbookViewId="0" showGridLines="0" defaultGridColor="1"/>
  </sheetViews>
  <sheetFormatPr defaultColWidth="9.16667" defaultRowHeight="16.5" customHeight="1" outlineLevelRow="0" outlineLevelCol="0"/>
  <cols>
    <col min="1" max="1" width="10.6719" style="6" customWidth="1"/>
    <col min="2" max="2" width="20.1719" style="6" customWidth="1"/>
    <col min="3" max="3" width="40.5" style="6" customWidth="1"/>
    <col min="4" max="4" width="37.1719" style="6" customWidth="1"/>
    <col min="5" max="5" width="33" style="6" customWidth="1"/>
    <col min="6" max="6" width="40.3516" style="6" customWidth="1"/>
    <col min="7" max="7" width="28" style="6" customWidth="1"/>
    <col min="8" max="8" width="30.6719" style="6" customWidth="1"/>
    <col min="9" max="9" width="31.5" style="6" customWidth="1"/>
    <col min="10" max="10" width="32.5" style="6" customWidth="1"/>
    <col min="11" max="11" width="36.5" style="6" customWidth="1"/>
    <col min="12" max="12" width="34.6719" style="6" customWidth="1"/>
    <col min="13" max="256" width="9.17188" style="6" customWidth="1"/>
  </cols>
  <sheetData>
    <row r="1" ht="19.5" customHeight="1">
      <c r="A1" t="s" s="7">
        <v>6</v>
      </c>
      <c r="B1" t="s" s="8">
        <v>7</v>
      </c>
      <c r="C1" t="s" s="8">
        <v>8</v>
      </c>
      <c r="D1" t="s" s="8">
        <v>9</v>
      </c>
      <c r="E1" s="9"/>
      <c r="F1" t="s" s="8">
        <v>10</v>
      </c>
      <c r="G1" t="s" s="8">
        <v>11</v>
      </c>
      <c r="H1" t="s" s="8">
        <v>12</v>
      </c>
      <c r="I1" t="s" s="8">
        <v>13</v>
      </c>
      <c r="J1" t="s" s="8">
        <v>14</v>
      </c>
      <c r="K1" t="s" s="8">
        <v>15</v>
      </c>
      <c r="L1" t="s" s="10">
        <v>16</v>
      </c>
    </row>
    <row r="2" ht="60.75" customHeight="1">
      <c r="A2" t="s" s="11">
        <v>17</v>
      </c>
      <c r="B2" t="s" s="11">
        <v>18</v>
      </c>
      <c r="C2" t="s" s="11">
        <v>19</v>
      </c>
      <c r="D2" t="s" s="11">
        <v>20</v>
      </c>
      <c r="E2" t="s" s="11">
        <v>21</v>
      </c>
      <c r="F2" t="s" s="11">
        <v>22</v>
      </c>
      <c r="G2" t="s" s="11">
        <v>23</v>
      </c>
      <c r="H2" t="s" s="11">
        <v>24</v>
      </c>
      <c r="I2" t="s" s="11">
        <v>25</v>
      </c>
      <c r="J2" t="s" s="11">
        <v>26</v>
      </c>
      <c r="K2" t="s" s="11">
        <v>27</v>
      </c>
      <c r="L2" t="s" s="11">
        <v>28</v>
      </c>
    </row>
    <row r="3" ht="50.1" customHeight="1">
      <c r="A3" s="12">
        <v>1</v>
      </c>
      <c r="B3" s="12">
        <v>2006</v>
      </c>
      <c r="C3" s="13">
        <v>56101000</v>
      </c>
      <c r="D3" s="13">
        <v>0</v>
      </c>
      <c r="E3" s="13">
        <f>C3-D3</f>
        <v>56101000</v>
      </c>
      <c r="F3" s="14">
        <v>3938044533.81</v>
      </c>
      <c r="G3" s="14">
        <v>0</v>
      </c>
      <c r="H3" s="14">
        <v>0</v>
      </c>
      <c r="I3" s="14">
        <v>0</v>
      </c>
      <c r="J3" s="14">
        <v>0</v>
      </c>
      <c r="K3" s="14">
        <v>0</v>
      </c>
      <c r="L3" s="14">
        <f>SUM(C3:K3)-E3</f>
        <v>3994145533.81</v>
      </c>
    </row>
    <row r="4" ht="50.1" customHeight="1">
      <c r="A4" s="12">
        <v>2</v>
      </c>
      <c r="B4" s="12">
        <v>2007</v>
      </c>
      <c r="C4" s="13">
        <v>383502131.3</v>
      </c>
      <c r="D4" s="13">
        <v>0</v>
      </c>
      <c r="E4" s="13">
        <f>E3+C4-D4</f>
        <v>439603131.3</v>
      </c>
      <c r="F4" s="14">
        <v>4785262492.31</v>
      </c>
      <c r="G4" s="14">
        <v>0</v>
      </c>
      <c r="H4" s="14">
        <v>0</v>
      </c>
      <c r="I4" s="14">
        <v>0</v>
      </c>
      <c r="J4" s="14">
        <v>0</v>
      </c>
      <c r="K4" s="14">
        <v>0</v>
      </c>
      <c r="L4" s="14">
        <f>SUM(C4:K4)-E4</f>
        <v>5168764623.610001</v>
      </c>
    </row>
    <row r="5" ht="50.1" customHeight="1">
      <c r="A5" s="12">
        <v>3</v>
      </c>
      <c r="B5" s="12">
        <v>2008</v>
      </c>
      <c r="C5" s="13">
        <v>44964689.22</v>
      </c>
      <c r="D5" s="13">
        <v>-109131367.7</v>
      </c>
      <c r="E5" s="13">
        <f>E4+C5+D5</f>
        <v>375436452.82</v>
      </c>
      <c r="F5" s="14">
        <v>0</v>
      </c>
      <c r="G5" s="14">
        <v>0</v>
      </c>
      <c r="H5" s="14">
        <v>0</v>
      </c>
      <c r="I5" s="14">
        <v>0</v>
      </c>
      <c r="J5" s="14">
        <v>0</v>
      </c>
      <c r="K5" s="14">
        <v>0</v>
      </c>
      <c r="L5" s="14">
        <f>SUM(C5:K5)-E5</f>
        <v>-64166678.48000002</v>
      </c>
    </row>
    <row r="6" ht="50.1" customHeight="1">
      <c r="A6" s="12">
        <v>4</v>
      </c>
      <c r="B6" s="12">
        <v>2009</v>
      </c>
      <c r="C6" s="13">
        <v>97177647.88</v>
      </c>
      <c r="D6" s="13">
        <v>-261299582</v>
      </c>
      <c r="E6" s="13">
        <f>E5+C6+D6</f>
        <v>211314518.7</v>
      </c>
      <c r="F6" s="14">
        <v>0</v>
      </c>
      <c r="G6" s="14">
        <v>0</v>
      </c>
      <c r="H6" s="14">
        <v>0</v>
      </c>
      <c r="I6" s="14">
        <v>0</v>
      </c>
      <c r="J6" s="14">
        <v>0</v>
      </c>
      <c r="K6" s="14">
        <v>0</v>
      </c>
      <c r="L6" s="14">
        <f>SUM(C6:K6)-E6</f>
        <v>-164121934.12</v>
      </c>
    </row>
    <row r="7" ht="50.1" customHeight="1">
      <c r="A7" s="12">
        <v>5</v>
      </c>
      <c r="B7" s="12">
        <v>2010</v>
      </c>
      <c r="C7" s="13">
        <v>91894498.3</v>
      </c>
      <c r="D7" s="13">
        <v>-40836.81</v>
      </c>
      <c r="E7" s="13">
        <f>E6+C7+D7</f>
        <v>303168180.19</v>
      </c>
      <c r="F7" s="14">
        <v>0</v>
      </c>
      <c r="G7" s="14">
        <v>0</v>
      </c>
      <c r="H7" s="14">
        <v>0</v>
      </c>
      <c r="I7" s="14">
        <v>0</v>
      </c>
      <c r="J7" s="14">
        <v>0</v>
      </c>
      <c r="K7" s="14">
        <v>1000000</v>
      </c>
      <c r="L7" s="14">
        <f>SUM(C7:K7)-E7</f>
        <v>92853661.49000001</v>
      </c>
    </row>
    <row r="8" ht="50.1" customHeight="1">
      <c r="A8" s="12">
        <v>6</v>
      </c>
      <c r="B8" s="12">
        <v>2011</v>
      </c>
      <c r="C8" s="13">
        <v>271117039.32</v>
      </c>
      <c r="D8" s="13">
        <v>-257083406.08</v>
      </c>
      <c r="E8" s="13">
        <f>E7+C8+D8</f>
        <v>317201813.4299999</v>
      </c>
      <c r="F8" s="14">
        <v>7961941926.6</v>
      </c>
      <c r="G8" s="14">
        <v>0</v>
      </c>
      <c r="H8" s="14">
        <v>0</v>
      </c>
      <c r="I8" s="14">
        <v>0</v>
      </c>
      <c r="J8" s="14">
        <v>0</v>
      </c>
      <c r="K8" s="14">
        <v>0</v>
      </c>
      <c r="L8" s="14">
        <f>SUM(C8:K8)-E8</f>
        <v>7975975559.84</v>
      </c>
    </row>
    <row r="9" ht="50.1" customHeight="1">
      <c r="A9" s="12">
        <v>7</v>
      </c>
      <c r="B9" s="12">
        <v>2012</v>
      </c>
      <c r="C9" s="13">
        <v>205465463.58</v>
      </c>
      <c r="D9" s="13">
        <v>-8850.4</v>
      </c>
      <c r="E9" s="13">
        <f>E8+C9+D9</f>
        <v>522658426.61</v>
      </c>
      <c r="F9" s="14">
        <v>9026780303.16</v>
      </c>
      <c r="G9" s="14">
        <v>0</v>
      </c>
      <c r="H9" s="14">
        <v>0</v>
      </c>
      <c r="I9" s="14">
        <v>0</v>
      </c>
      <c r="J9" s="14">
        <v>36000000</v>
      </c>
      <c r="K9" s="14">
        <v>2700000</v>
      </c>
      <c r="L9" s="14">
        <f>SUM(C9:K9)-E9</f>
        <v>9270936916.34</v>
      </c>
    </row>
    <row r="10" ht="50.1" customHeight="1">
      <c r="A10" s="12">
        <v>8</v>
      </c>
      <c r="B10" s="12">
        <v>2013</v>
      </c>
      <c r="C10" s="13">
        <v>54063657.58</v>
      </c>
      <c r="D10" s="13">
        <v>-69646012</v>
      </c>
      <c r="E10" s="13">
        <f>E9+C10+D10</f>
        <v>507076072.1900001</v>
      </c>
      <c r="F10" s="14">
        <v>0</v>
      </c>
      <c r="G10" s="14">
        <v>0</v>
      </c>
      <c r="H10" s="14">
        <v>277850000</v>
      </c>
      <c r="I10" s="14">
        <v>1300000000</v>
      </c>
      <c r="J10" s="14">
        <v>1255000000</v>
      </c>
      <c r="K10" s="14">
        <v>10950000</v>
      </c>
      <c r="L10" s="14">
        <f>SUM(C10:K10)-E10</f>
        <v>2828217645.58</v>
      </c>
    </row>
    <row r="11" ht="50.1" customHeight="1">
      <c r="A11" s="12">
        <v>9</v>
      </c>
      <c r="B11" s="12">
        <v>2014</v>
      </c>
      <c r="C11" s="13">
        <v>174709670.76</v>
      </c>
      <c r="D11" s="13">
        <v>-35020621.65</v>
      </c>
      <c r="E11" s="13">
        <f>E10+C11+D11</f>
        <v>646765121.3000001</v>
      </c>
      <c r="F11" s="14">
        <v>0</v>
      </c>
      <c r="G11" s="14">
        <v>0</v>
      </c>
      <c r="H11" s="14">
        <v>0</v>
      </c>
      <c r="I11" s="14">
        <v>0</v>
      </c>
      <c r="J11" s="14">
        <v>0</v>
      </c>
      <c r="K11" s="14">
        <v>1500000</v>
      </c>
      <c r="L11" s="14">
        <f>SUM(C11:K11)-E11</f>
        <v>141189049.11</v>
      </c>
    </row>
    <row r="12" ht="50.1" customHeight="1">
      <c r="A12" s="12">
        <v>10</v>
      </c>
      <c r="B12" s="12">
        <v>2015</v>
      </c>
      <c r="C12" s="13">
        <v>1261274193.74</v>
      </c>
      <c r="D12" s="13">
        <v>-1038497451.87</v>
      </c>
      <c r="E12" s="13">
        <f>E11+C12+D12</f>
        <v>869541863.17</v>
      </c>
      <c r="F12" s="14">
        <v>0</v>
      </c>
      <c r="G12" s="14">
        <v>50000000</v>
      </c>
      <c r="H12" s="14">
        <v>138000000</v>
      </c>
      <c r="I12" s="14">
        <v>172000000</v>
      </c>
      <c r="J12" s="14">
        <v>60000000</v>
      </c>
      <c r="K12" s="14">
        <v>52550000</v>
      </c>
      <c r="L12" s="14">
        <f>SUM(C12:K12)-E12</f>
        <v>695326741.87</v>
      </c>
    </row>
    <row r="13" ht="50.1" customHeight="1">
      <c r="A13" s="12">
        <v>11</v>
      </c>
      <c r="B13" s="12">
        <v>2016</v>
      </c>
      <c r="C13" s="13">
        <v>277418392.2499999</v>
      </c>
      <c r="D13" s="15">
        <v>-36088311.31</v>
      </c>
      <c r="E13" s="13">
        <f>E12+C13+D13</f>
        <v>1110871944.11</v>
      </c>
      <c r="F13" s="14">
        <v>0</v>
      </c>
      <c r="G13" s="14">
        <v>0</v>
      </c>
      <c r="H13" s="14">
        <v>0</v>
      </c>
      <c r="I13" s="14">
        <v>0</v>
      </c>
      <c r="J13" s="14">
        <v>0</v>
      </c>
      <c r="K13" s="14">
        <f>389000000+4000000+46000000</f>
        <v>439000000</v>
      </c>
      <c r="L13" s="14">
        <f>SUM(C13:K13)-E13</f>
        <v>680330080.9399998</v>
      </c>
    </row>
    <row r="14" ht="50.1" customHeight="1">
      <c r="A14" s="12">
        <v>12</v>
      </c>
      <c r="B14" s="12">
        <v>2017</v>
      </c>
      <c r="C14" s="13">
        <v>189820501.35</v>
      </c>
      <c r="D14" s="15">
        <v>-1217013024.77</v>
      </c>
      <c r="E14" s="13">
        <f>E13+C14+D14</f>
        <v>83679420.68999982</v>
      </c>
      <c r="F14" s="14">
        <v>125111111.1</v>
      </c>
      <c r="G14" s="14">
        <v>0</v>
      </c>
      <c r="H14" s="14">
        <v>0</v>
      </c>
      <c r="I14" s="14">
        <v>0</v>
      </c>
      <c r="J14" s="14">
        <f>53000000+1250000+18031000</f>
        <v>72281000</v>
      </c>
      <c r="K14" s="14">
        <v>194100000</v>
      </c>
      <c r="L14" s="14">
        <f>SUM(C14:K14)-E14</f>
        <v>-635700412.3200001</v>
      </c>
    </row>
    <row r="15" ht="50.1" customHeight="1">
      <c r="A15" s="12">
        <v>13</v>
      </c>
      <c r="B15" s="12">
        <v>2018</v>
      </c>
      <c r="C15" s="13">
        <f>'RECOVERY ACCT 2006 TO APRIL 201'!F859</f>
        <v>113459813.45</v>
      </c>
      <c r="D15" s="15">
        <v>-100180000</v>
      </c>
      <c r="E15" s="13">
        <f>E14+C15+D15</f>
        <v>96959234.13999984</v>
      </c>
      <c r="F15" s="14">
        <f>297120159.28+20556625187</f>
        <v>20853745346.28</v>
      </c>
      <c r="G15" s="14">
        <v>0</v>
      </c>
      <c r="H15" s="14">
        <v>0</v>
      </c>
      <c r="I15" s="14">
        <v>0</v>
      </c>
      <c r="J15" s="14">
        <f>150000000+250000000</f>
        <v>400000000</v>
      </c>
      <c r="K15" s="14">
        <v>96500000</v>
      </c>
      <c r="L15" s="14">
        <f>SUM(C15:K15)-E15</f>
        <v>21363525159.73</v>
      </c>
    </row>
    <row r="16" ht="50.1" customHeight="1">
      <c r="A16" s="12">
        <v>14</v>
      </c>
      <c r="B16" s="12">
        <v>2019</v>
      </c>
      <c r="C16" s="13">
        <f>'RECOVERY ACCT 2006 TO APRIL 201'!F876</f>
        <v>64942017</v>
      </c>
      <c r="D16" s="15">
        <f>'RECOVERY ACCT 2006 TO APRIL 201'!G876</f>
        <v>0</v>
      </c>
      <c r="E16" s="13">
        <f>E15+C16+D16</f>
        <v>161901251.1399998</v>
      </c>
      <c r="F16" s="14">
        <v>0</v>
      </c>
      <c r="G16" s="14">
        <v>0</v>
      </c>
      <c r="H16" s="14">
        <v>0</v>
      </c>
      <c r="I16" s="14">
        <v>0</v>
      </c>
      <c r="J16" s="14">
        <v>0</v>
      </c>
      <c r="K16" s="14">
        <v>0</v>
      </c>
      <c r="L16" s="14">
        <f>SUM(C16:K16)-E16</f>
        <v>64942017</v>
      </c>
    </row>
    <row r="17" ht="50.1" customHeight="1">
      <c r="A17" s="12">
        <v>15</v>
      </c>
      <c r="B17" t="s" s="16">
        <v>29</v>
      </c>
      <c r="C17" s="14">
        <f>SUM(C3:C16)</f>
        <v>3285910715.73</v>
      </c>
      <c r="D17" s="14">
        <f>SUM(D3:D16)</f>
        <v>-3124009464.59</v>
      </c>
      <c r="E17" s="14">
        <f>SUM(E3:E16)</f>
        <v>5702278429.789999</v>
      </c>
      <c r="F17" s="14">
        <f>SUM(F3:F16)</f>
        <v>46690885713.25999</v>
      </c>
      <c r="G17" s="14">
        <f>SUM(G3:G16)</f>
        <v>50000000</v>
      </c>
      <c r="H17" s="14">
        <f>SUM(H3:H16)</f>
        <v>415850000</v>
      </c>
      <c r="I17" s="14">
        <f>SUM(I3:I16)</f>
        <v>1472000000</v>
      </c>
      <c r="J17" s="14">
        <f>SUM(J3:J16)</f>
        <v>1823281000</v>
      </c>
      <c r="K17" s="14">
        <f>SUM(K3:K16)</f>
        <v>798300000</v>
      </c>
      <c r="L17" s="14">
        <f>SUM(C17:K17)-E17</f>
        <v>51412217964.39999</v>
      </c>
    </row>
    <row r="18" ht="50.1" customHeight="1">
      <c r="A18" s="17"/>
      <c r="B18" t="s" s="18">
        <v>30</v>
      </c>
      <c r="C18" s="19">
        <f>C17+D17</f>
        <v>161901251.1399994</v>
      </c>
      <c r="D18" s="20"/>
      <c r="E18" s="20"/>
      <c r="F18" s="20"/>
      <c r="G18" s="20"/>
      <c r="H18" s="20"/>
      <c r="I18" s="20"/>
      <c r="J18" s="20"/>
      <c r="K18" s="20"/>
      <c r="L18" s="21"/>
    </row>
    <row r="19" ht="18.5" customHeight="1">
      <c r="A19" s="22"/>
      <c r="B19" s="23"/>
      <c r="C19" s="24"/>
      <c r="D19" s="25"/>
      <c r="E19" s="25"/>
      <c r="F19" s="25"/>
      <c r="G19" s="23"/>
      <c r="H19" s="23"/>
      <c r="I19" s="23"/>
      <c r="J19" s="23"/>
      <c r="K19" s="23"/>
      <c r="L19" s="26"/>
    </row>
    <row r="20" ht="17.25" customHeight="1">
      <c r="A20" s="22"/>
      <c r="B20" t="s" s="27">
        <v>31</v>
      </c>
      <c r="C20" s="23"/>
      <c r="D20" s="23"/>
      <c r="E20" s="23"/>
      <c r="F20" s="25"/>
      <c r="G20" s="23"/>
      <c r="H20" s="23"/>
      <c r="I20" t="s" s="27">
        <v>31</v>
      </c>
      <c r="J20" s="23"/>
      <c r="K20" s="23"/>
      <c r="L20" s="26"/>
    </row>
    <row r="21" ht="34.5" customHeight="1">
      <c r="A21" s="28">
        <v>1</v>
      </c>
      <c r="B21" t="s" s="29">
        <v>32</v>
      </c>
      <c r="C21" s="30"/>
      <c r="D21" s="30"/>
      <c r="E21" s="30"/>
      <c r="F21" s="30"/>
      <c r="G21" s="30"/>
      <c r="H21" s="30"/>
      <c r="I21" t="s" s="31">
        <v>33</v>
      </c>
      <c r="J21" s="32"/>
      <c r="K21" s="32"/>
      <c r="L21" s="33"/>
    </row>
    <row r="22" ht="48.75" customHeight="1">
      <c r="A22" s="28">
        <v>2</v>
      </c>
      <c r="B22" t="s" s="34">
        <v>34</v>
      </c>
      <c r="C22" s="30"/>
      <c r="D22" s="30"/>
      <c r="E22" s="30"/>
      <c r="F22" s="30"/>
      <c r="G22" s="23"/>
      <c r="H22" s="23"/>
      <c r="I22" s="32"/>
      <c r="J22" s="32"/>
      <c r="K22" s="32"/>
      <c r="L22" s="33"/>
    </row>
    <row r="23" ht="35.1" customHeight="1">
      <c r="A23" s="28">
        <v>3</v>
      </c>
      <c r="B23" t="s" s="34">
        <v>35</v>
      </c>
      <c r="C23" s="30"/>
      <c r="D23" s="30"/>
      <c r="E23" s="30"/>
      <c r="F23" s="30"/>
      <c r="G23" s="23"/>
      <c r="H23" s="23"/>
      <c r="I23" t="s" s="35">
        <v>36</v>
      </c>
      <c r="J23" s="32"/>
      <c r="K23" s="32"/>
      <c r="L23" s="33"/>
    </row>
    <row r="24" ht="58.5" customHeight="1">
      <c r="A24" s="28">
        <v>4</v>
      </c>
      <c r="B24" t="s" s="34">
        <v>37</v>
      </c>
      <c r="C24" s="30"/>
      <c r="D24" s="30"/>
      <c r="E24" s="30"/>
      <c r="F24" s="30"/>
      <c r="G24" s="23"/>
      <c r="H24" s="23"/>
      <c r="I24" s="32"/>
      <c r="J24" s="32"/>
      <c r="K24" s="32"/>
      <c r="L24" s="33"/>
    </row>
    <row r="25" ht="35.1" customHeight="1">
      <c r="A25" s="28">
        <v>5</v>
      </c>
      <c r="B25" t="s" s="36">
        <v>38</v>
      </c>
      <c r="C25" s="23"/>
      <c r="D25" s="23"/>
      <c r="E25" s="23"/>
      <c r="F25" s="23"/>
      <c r="G25" s="23"/>
      <c r="H25" s="23"/>
      <c r="I25" t="s" s="35">
        <v>39</v>
      </c>
      <c r="J25" s="32"/>
      <c r="K25" s="32"/>
      <c r="L25" s="33"/>
    </row>
    <row r="26" ht="49.5" customHeight="1">
      <c r="A26" s="28">
        <v>6</v>
      </c>
      <c r="B26" t="s" s="34">
        <v>40</v>
      </c>
      <c r="C26" s="30"/>
      <c r="D26" s="30"/>
      <c r="E26" s="30"/>
      <c r="F26" s="30"/>
      <c r="G26" s="30"/>
      <c r="H26" s="23"/>
      <c r="I26" s="32"/>
      <c r="J26" s="32"/>
      <c r="K26" s="32"/>
      <c r="L26" s="33"/>
    </row>
    <row r="27" ht="53.25" customHeight="1">
      <c r="A27" s="28">
        <v>7</v>
      </c>
      <c r="B27" t="s" s="36">
        <v>41</v>
      </c>
      <c r="C27" s="23"/>
      <c r="D27" s="23"/>
      <c r="E27" s="23"/>
      <c r="F27" s="23"/>
      <c r="G27" s="23"/>
      <c r="H27" s="30"/>
      <c r="I27" t="s" s="35">
        <v>42</v>
      </c>
      <c r="J27" s="32"/>
      <c r="K27" s="32"/>
      <c r="L27" s="33"/>
    </row>
    <row r="28" ht="56.25" customHeight="1">
      <c r="A28" s="28">
        <v>8</v>
      </c>
      <c r="B28" t="s" s="34">
        <v>43</v>
      </c>
      <c r="C28" s="37"/>
      <c r="D28" s="37"/>
      <c r="E28" s="37"/>
      <c r="F28" s="37"/>
      <c r="G28" s="23"/>
      <c r="H28" s="23"/>
      <c r="I28" s="32"/>
      <c r="J28" s="32"/>
      <c r="K28" s="32"/>
      <c r="L28" s="33"/>
    </row>
    <row r="29" ht="35.1" customHeight="1">
      <c r="A29" s="28">
        <v>9</v>
      </c>
      <c r="B29" t="s" s="36">
        <v>44</v>
      </c>
      <c r="C29" s="23"/>
      <c r="D29" s="23"/>
      <c r="E29" s="23"/>
      <c r="F29" s="23"/>
      <c r="G29" s="23"/>
      <c r="H29" s="23"/>
      <c r="I29" s="23"/>
      <c r="J29" s="23"/>
      <c r="K29" s="23"/>
      <c r="L29" s="26"/>
    </row>
    <row r="30" ht="36" customHeight="1">
      <c r="A30" s="38">
        <v>10</v>
      </c>
      <c r="B30" t="s" s="39">
        <v>45</v>
      </c>
      <c r="C30" s="40"/>
      <c r="D30" s="40"/>
      <c r="E30" s="40"/>
      <c r="F30" s="40"/>
      <c r="G30" s="40"/>
      <c r="H30" s="40"/>
      <c r="I30" s="40"/>
      <c r="J30" s="40"/>
      <c r="K30" s="40"/>
      <c r="L30" s="41"/>
    </row>
  </sheetData>
  <mergeCells count="10">
    <mergeCell ref="I27:L28"/>
    <mergeCell ref="B26:G26"/>
    <mergeCell ref="B28:F28"/>
    <mergeCell ref="B21:H21"/>
    <mergeCell ref="I21:L22"/>
    <mergeCell ref="B22:F22"/>
    <mergeCell ref="B23:F23"/>
    <mergeCell ref="I23:L24"/>
    <mergeCell ref="B24:F24"/>
    <mergeCell ref="I25:L26"/>
  </mergeCells>
  <pageMargins left="0.15748" right="0.15748" top="1.1811" bottom="0.433071" header="0.314961" footer="0.314961"/>
  <pageSetup firstPageNumber="1" fitToHeight="1" fitToWidth="1" scale="38" useFirstPageNumber="0" orientation="landscape" pageOrder="downThenOver"/>
  <headerFooter>
    <oddHeader>&amp;C&amp;"Bell MT,Italic"&amp;16&amp;U&amp;K000000RESTRICTED
INDEPENDENT CORRUPT PRACTICES AND OTHER RELATED OFFENCES COMMISSION
SUMMARY OF RECOVERIES FROM 2006 - DECEMBER 2018</oddHead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2:DI886"/>
  <sheetViews>
    <sheetView workbookViewId="0" defaultGridColor="0" colorId="13"/>
  </sheetViews>
  <sheetFormatPr defaultColWidth="9.16667" defaultRowHeight="20.25" customHeight="1" outlineLevelRow="0" outlineLevelCol="0"/>
  <cols>
    <col min="1" max="1" width="9" style="43" customWidth="1"/>
    <col min="2" max="2" width="51.1719" style="43" customWidth="1"/>
    <col min="3" max="3" width="46" style="43" customWidth="1"/>
    <col min="4" max="4" width="26.1719" style="43" customWidth="1"/>
    <col min="5" max="5" width="29.6719" style="43" customWidth="1"/>
    <col min="6" max="6" width="34.6719" style="43" customWidth="1"/>
    <col min="7" max="7" width="37.1719" style="43" customWidth="1"/>
    <col min="8" max="8" width="28.3516" style="43" customWidth="1"/>
    <col min="9" max="10" width="32.1719" style="43" customWidth="1"/>
    <col min="11" max="11" width="22.5" style="43" customWidth="1"/>
    <col min="12" max="12" width="34.5" style="44" customWidth="1"/>
    <col min="13" max="13" width="25.8516" style="44" customWidth="1"/>
    <col min="14" max="113" width="9.17188" style="44" customWidth="1"/>
    <col min="114" max="256" width="9.17188" style="42" customWidth="1"/>
  </cols>
  <sheetData>
    <row r="1" ht="16" customHeight="1">
      <c r="A1" t="s" s="45">
        <v>5</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row>
    <row r="2" s="46" customFormat="1" ht="43.5" customHeight="1">
      <c r="A2" t="s" s="47">
        <v>48</v>
      </c>
      <c r="C2" s="48"/>
      <c r="D2" s="48"/>
    </row>
    <row r="3" s="46" customFormat="1" ht="22" customHeight="1">
      <c r="C3" s="48"/>
    </row>
    <row r="4" s="46" customFormat="1" ht="42" customHeight="1">
      <c r="A4" t="s" s="49">
        <v>17</v>
      </c>
      <c r="B4" t="s" s="50">
        <v>49</v>
      </c>
      <c r="C4" t="s" s="50">
        <v>50</v>
      </c>
      <c r="D4" t="s" s="50">
        <v>51</v>
      </c>
      <c r="E4" t="s" s="50">
        <v>52</v>
      </c>
      <c r="F4" t="s" s="50">
        <v>53</v>
      </c>
      <c r="G4" s="51"/>
      <c r="H4" t="s" s="50">
        <v>54</v>
      </c>
      <c r="I4" t="s" s="50">
        <v>55</v>
      </c>
      <c r="J4" t="s" s="50">
        <v>56</v>
      </c>
      <c r="K4" t="s" s="50">
        <v>57</v>
      </c>
      <c r="L4" t="s" s="52">
        <v>58</v>
      </c>
      <c r="M4" t="s" s="52">
        <v>59</v>
      </c>
    </row>
    <row r="5" s="46" customFormat="1" ht="45.75" customHeight="1">
      <c r="A5" s="53"/>
      <c r="B5" s="51"/>
      <c r="C5" s="51"/>
      <c r="D5" s="51"/>
      <c r="E5" s="51"/>
      <c r="F5" t="s" s="50">
        <v>60</v>
      </c>
      <c r="G5" t="s" s="50">
        <v>61</v>
      </c>
      <c r="H5" s="51"/>
      <c r="I5" s="51"/>
      <c r="J5" s="51"/>
      <c r="K5" s="51"/>
      <c r="L5" s="54"/>
      <c r="M5" s="54"/>
    </row>
    <row r="6" s="46" customFormat="1" ht="33" customHeight="1">
      <c r="A6" s="55">
        <v>2006</v>
      </c>
      <c r="B6" s="56"/>
      <c r="C6" s="56"/>
      <c r="D6" s="56"/>
      <c r="E6" s="56"/>
      <c r="F6" s="56"/>
      <c r="G6" s="56"/>
      <c r="H6" s="56"/>
      <c r="I6" s="56"/>
      <c r="J6" s="56"/>
      <c r="K6" s="56"/>
      <c r="L6" s="57"/>
      <c r="M6" s="58"/>
      <c r="N6" s="58"/>
      <c r="O6" s="58"/>
      <c r="P6" s="58"/>
      <c r="Q6" s="58"/>
      <c r="R6" s="58"/>
      <c r="S6" s="58"/>
      <c r="T6" s="58"/>
      <c r="U6" s="58"/>
      <c r="V6" s="58"/>
    </row>
    <row r="7" s="46" customFormat="1" ht="48.75" customHeight="1">
      <c r="A7" s="59">
        <v>1</v>
      </c>
      <c r="B7" t="s" s="60">
        <v>62</v>
      </c>
      <c r="C7" t="s" s="60">
        <v>63</v>
      </c>
      <c r="D7" t="s" s="61">
        <v>19</v>
      </c>
      <c r="E7" t="s" s="60">
        <v>64</v>
      </c>
      <c r="F7" s="62">
        <v>43873400</v>
      </c>
      <c r="G7" s="63"/>
      <c r="H7" t="s" s="61">
        <v>65</v>
      </c>
      <c r="I7" t="s" s="61">
        <v>66</v>
      </c>
      <c r="J7" s="64">
        <v>39037</v>
      </c>
      <c r="K7" s="64"/>
      <c r="L7" t="s" s="61">
        <v>67</v>
      </c>
      <c r="M7" t="s" s="61">
        <v>68</v>
      </c>
    </row>
    <row r="8" s="46" customFormat="1" ht="51" customHeight="1">
      <c r="A8" s="59">
        <v>2</v>
      </c>
      <c r="B8" t="s" s="60">
        <v>69</v>
      </c>
      <c r="C8" t="s" s="60">
        <v>70</v>
      </c>
      <c r="D8" t="s" s="61">
        <v>19</v>
      </c>
      <c r="E8" t="s" s="60">
        <v>64</v>
      </c>
      <c r="F8" s="65">
        <v>707600</v>
      </c>
      <c r="G8" s="63"/>
      <c r="H8" t="s" s="61">
        <v>65</v>
      </c>
      <c r="I8" t="s" s="61">
        <v>71</v>
      </c>
      <c r="J8" s="64">
        <v>39043</v>
      </c>
      <c r="K8" s="64"/>
      <c r="L8" t="s" s="61">
        <v>67</v>
      </c>
      <c r="M8" t="s" s="61">
        <v>68</v>
      </c>
    </row>
    <row r="9" s="46" customFormat="1" ht="51" customHeight="1">
      <c r="A9" s="59">
        <v>3</v>
      </c>
      <c r="B9" t="s" s="60">
        <v>62</v>
      </c>
      <c r="C9" t="s" s="60">
        <v>63</v>
      </c>
      <c r="D9" t="s" s="61">
        <v>19</v>
      </c>
      <c r="E9" t="s" s="60">
        <v>64</v>
      </c>
      <c r="F9" s="65">
        <v>5520000</v>
      </c>
      <c r="G9" s="63"/>
      <c r="H9" t="s" s="61">
        <v>65</v>
      </c>
      <c r="I9" t="s" s="61">
        <v>66</v>
      </c>
      <c r="J9" s="64">
        <v>39043</v>
      </c>
      <c r="K9" s="64"/>
      <c r="L9" t="s" s="61">
        <v>67</v>
      </c>
      <c r="M9" t="s" s="61">
        <v>68</v>
      </c>
    </row>
    <row r="10" s="46" customFormat="1" ht="45" customHeight="1">
      <c r="A10" s="59">
        <v>4</v>
      </c>
      <c r="B10" t="s" s="60">
        <v>62</v>
      </c>
      <c r="C10" t="s" s="60">
        <v>63</v>
      </c>
      <c r="D10" t="s" s="61">
        <v>19</v>
      </c>
      <c r="E10" t="s" s="60">
        <v>64</v>
      </c>
      <c r="F10" s="65">
        <v>2000000</v>
      </c>
      <c r="G10" s="63"/>
      <c r="H10" t="s" s="61">
        <v>65</v>
      </c>
      <c r="I10" t="s" s="61">
        <v>66</v>
      </c>
      <c r="J10" s="64">
        <v>39043</v>
      </c>
      <c r="K10" s="64"/>
      <c r="L10" t="s" s="61">
        <v>67</v>
      </c>
      <c r="M10" t="s" s="61">
        <v>68</v>
      </c>
    </row>
    <row r="11" s="46" customFormat="1" ht="45" customHeight="1">
      <c r="A11" s="59">
        <v>5</v>
      </c>
      <c r="B11" t="s" s="60">
        <v>62</v>
      </c>
      <c r="C11" t="s" s="60">
        <v>63</v>
      </c>
      <c r="D11" t="s" s="61">
        <v>19</v>
      </c>
      <c r="E11" t="s" s="60">
        <v>64</v>
      </c>
      <c r="F11" s="65">
        <v>4000000</v>
      </c>
      <c r="G11" s="66"/>
      <c r="H11" t="s" s="61">
        <v>65</v>
      </c>
      <c r="I11" t="s" s="61">
        <v>66</v>
      </c>
      <c r="J11" s="64">
        <v>39043</v>
      </c>
      <c r="K11" s="64"/>
      <c r="L11" t="s" s="61">
        <v>67</v>
      </c>
      <c r="M11" t="s" s="61">
        <v>68</v>
      </c>
    </row>
    <row r="12" s="46" customFormat="1" ht="45" customHeight="1">
      <c r="B12" t="s" s="67">
        <v>72</v>
      </c>
      <c r="C12" s="48"/>
      <c r="E12" s="48"/>
      <c r="F12" s="68">
        <f>SUM(F7:F11)</f>
        <v>56101000</v>
      </c>
      <c r="G12" s="68">
        <f>SUM(G7:G11)</f>
        <v>0</v>
      </c>
      <c r="J12" s="64"/>
      <c r="K12" s="64"/>
    </row>
    <row r="13" s="46" customFormat="1" ht="37.5" customHeight="1">
      <c r="A13" s="55">
        <v>2007</v>
      </c>
      <c r="B13" s="56"/>
      <c r="C13" s="56"/>
      <c r="D13" s="56"/>
      <c r="E13" s="56"/>
      <c r="F13" s="56"/>
      <c r="G13" s="56"/>
      <c r="H13" s="56"/>
      <c r="I13" s="56"/>
      <c r="J13" s="56"/>
      <c r="K13" s="56"/>
      <c r="L13" s="57"/>
      <c r="M13" s="58"/>
      <c r="N13" s="58"/>
      <c r="O13" s="58"/>
      <c r="P13" s="58"/>
      <c r="Q13" s="58"/>
      <c r="R13" s="58"/>
      <c r="S13" s="58"/>
      <c r="T13" s="58"/>
      <c r="U13" s="58"/>
      <c r="V13" s="58"/>
    </row>
    <row r="14" s="46" customFormat="1" ht="39.75" customHeight="1">
      <c r="A14" s="59">
        <v>6</v>
      </c>
      <c r="B14" t="s" s="60">
        <v>62</v>
      </c>
      <c r="C14" t="s" s="60">
        <v>63</v>
      </c>
      <c r="D14" t="s" s="61">
        <v>19</v>
      </c>
      <c r="E14" t="s" s="60">
        <v>64</v>
      </c>
      <c r="F14" s="65">
        <v>8000000</v>
      </c>
      <c r="G14" s="69"/>
      <c r="I14" t="s" s="61">
        <v>66</v>
      </c>
      <c r="J14" s="64">
        <v>39090</v>
      </c>
      <c r="K14" s="70"/>
      <c r="L14" t="s" s="61">
        <v>67</v>
      </c>
      <c r="M14" t="s" s="61">
        <v>68</v>
      </c>
    </row>
    <row r="15" s="46" customFormat="1" ht="40.5" customHeight="1">
      <c r="A15" s="59">
        <v>7</v>
      </c>
      <c r="B15" t="s" s="60">
        <v>73</v>
      </c>
      <c r="C15" t="s" s="60">
        <v>74</v>
      </c>
      <c r="D15" t="s" s="61">
        <v>19</v>
      </c>
      <c r="E15" t="s" s="60">
        <v>64</v>
      </c>
      <c r="F15" s="65">
        <v>2164000</v>
      </c>
      <c r="H15" t="s" s="61">
        <v>65</v>
      </c>
      <c r="I15" t="s" s="61">
        <v>66</v>
      </c>
      <c r="J15" s="64">
        <v>39091</v>
      </c>
      <c r="L15" t="s" s="61">
        <v>67</v>
      </c>
      <c r="M15" t="s" s="61">
        <v>68</v>
      </c>
    </row>
    <row r="16" s="46" customFormat="1" ht="40.5" customHeight="1">
      <c r="A16" s="59">
        <v>8</v>
      </c>
      <c r="B16" t="s" s="60">
        <v>75</v>
      </c>
      <c r="C16" t="s" s="60">
        <v>76</v>
      </c>
      <c r="D16" t="s" s="61">
        <v>19</v>
      </c>
      <c r="E16" t="s" s="60">
        <v>64</v>
      </c>
      <c r="F16" s="65">
        <v>3264230</v>
      </c>
      <c r="H16" t="s" s="61">
        <v>65</v>
      </c>
      <c r="I16" t="s" s="61">
        <v>66</v>
      </c>
      <c r="J16" s="64">
        <v>39101</v>
      </c>
      <c r="K16" s="70"/>
      <c r="L16" t="s" s="61">
        <v>67</v>
      </c>
      <c r="M16" t="s" s="61">
        <v>68</v>
      </c>
    </row>
    <row r="17" s="46" customFormat="1" ht="40.5" customHeight="1">
      <c r="A17" s="59">
        <v>9</v>
      </c>
      <c r="B17" t="s" s="60">
        <v>77</v>
      </c>
      <c r="C17" t="s" s="60">
        <v>78</v>
      </c>
      <c r="D17" t="s" s="61">
        <v>19</v>
      </c>
      <c r="E17" t="s" s="60">
        <v>64</v>
      </c>
      <c r="F17" s="65">
        <v>200000</v>
      </c>
      <c r="H17" t="s" s="61">
        <v>65</v>
      </c>
      <c r="I17" t="s" s="61">
        <v>71</v>
      </c>
      <c r="J17" s="64">
        <v>39113</v>
      </c>
      <c r="K17" s="70"/>
      <c r="L17" t="s" s="61">
        <v>67</v>
      </c>
      <c r="M17" t="s" s="61">
        <v>68</v>
      </c>
    </row>
    <row r="18" s="46" customFormat="1" ht="40.5" customHeight="1">
      <c r="A18" s="59">
        <v>10</v>
      </c>
      <c r="B18" t="s" s="60">
        <v>79</v>
      </c>
      <c r="C18" t="s" s="60">
        <v>80</v>
      </c>
      <c r="D18" t="s" s="61">
        <v>19</v>
      </c>
      <c r="E18" t="s" s="60">
        <v>64</v>
      </c>
      <c r="F18" s="65">
        <v>613000</v>
      </c>
      <c r="H18" t="s" s="61">
        <v>65</v>
      </c>
      <c r="I18" t="s" s="61">
        <v>81</v>
      </c>
      <c r="J18" s="64">
        <v>39132</v>
      </c>
      <c r="K18" s="70"/>
      <c r="L18" t="s" s="61">
        <v>67</v>
      </c>
      <c r="M18" t="s" s="61">
        <v>68</v>
      </c>
    </row>
    <row r="19" s="71" customFormat="1" ht="40.5" customHeight="1">
      <c r="A19" s="72">
        <v>11</v>
      </c>
      <c r="B19" t="s" s="73">
        <v>82</v>
      </c>
      <c r="C19" t="s" s="73">
        <v>83</v>
      </c>
      <c r="D19" t="s" s="74">
        <v>19</v>
      </c>
      <c r="E19" t="s" s="73">
        <v>64</v>
      </c>
      <c r="F19" s="75">
        <v>106311368.91</v>
      </c>
      <c r="G19" s="76"/>
      <c r="H19" t="s" s="74">
        <v>65</v>
      </c>
      <c r="I19" t="s" s="74">
        <v>84</v>
      </c>
      <c r="J19" s="64">
        <v>39182</v>
      </c>
      <c r="K19" s="70"/>
      <c r="L19" t="s" s="61">
        <v>85</v>
      </c>
      <c r="M19" t="s" s="61">
        <v>68</v>
      </c>
    </row>
    <row r="20" s="46" customFormat="1" ht="40.5" customHeight="1">
      <c r="A20" s="59">
        <v>12</v>
      </c>
      <c r="B20" t="s" s="60">
        <v>86</v>
      </c>
      <c r="C20" t="s" s="60">
        <v>87</v>
      </c>
      <c r="D20" t="s" s="61">
        <v>19</v>
      </c>
      <c r="E20" t="s" s="60">
        <v>64</v>
      </c>
      <c r="F20" s="65">
        <v>200000</v>
      </c>
      <c r="H20" t="s" s="61">
        <v>65</v>
      </c>
      <c r="I20" t="s" s="61">
        <v>71</v>
      </c>
      <c r="J20" s="64">
        <v>39206</v>
      </c>
      <c r="K20" s="70"/>
      <c r="L20" t="s" s="61">
        <v>67</v>
      </c>
      <c r="M20" t="s" s="61">
        <v>68</v>
      </c>
    </row>
    <row r="21" s="46" customFormat="1" ht="40.5" customHeight="1">
      <c r="A21" s="59">
        <v>13</v>
      </c>
      <c r="B21" t="s" s="60">
        <v>86</v>
      </c>
      <c r="C21" t="s" s="60">
        <v>88</v>
      </c>
      <c r="D21" t="s" s="61">
        <v>19</v>
      </c>
      <c r="E21" t="s" s="60">
        <v>64</v>
      </c>
      <c r="F21" s="65">
        <v>400000</v>
      </c>
      <c r="H21" t="s" s="61">
        <v>65</v>
      </c>
      <c r="I21" t="s" s="61">
        <v>71</v>
      </c>
      <c r="J21" s="64">
        <v>39206</v>
      </c>
      <c r="K21" s="70"/>
      <c r="L21" t="s" s="61">
        <v>67</v>
      </c>
      <c r="M21" t="s" s="61">
        <v>68</v>
      </c>
    </row>
    <row r="22" s="46" customFormat="1" ht="40.5" customHeight="1">
      <c r="A22" s="59">
        <v>14</v>
      </c>
      <c r="B22" t="s" s="60">
        <v>89</v>
      </c>
      <c r="C22" t="s" s="60">
        <v>90</v>
      </c>
      <c r="D22" t="s" s="61">
        <v>19</v>
      </c>
      <c r="E22" t="s" s="60">
        <v>64</v>
      </c>
      <c r="F22" s="65">
        <v>50000</v>
      </c>
      <c r="H22" t="s" s="61">
        <v>65</v>
      </c>
      <c r="I22" t="s" s="61">
        <v>71</v>
      </c>
      <c r="J22" s="64">
        <v>39206</v>
      </c>
      <c r="K22" s="70"/>
      <c r="L22" t="s" s="61">
        <v>91</v>
      </c>
      <c r="M22" t="s" s="61">
        <v>68</v>
      </c>
    </row>
    <row r="23" s="46" customFormat="1" ht="40.5" customHeight="1">
      <c r="A23" s="59">
        <v>15</v>
      </c>
      <c r="B23" t="s" s="60">
        <v>79</v>
      </c>
      <c r="C23" t="s" s="60">
        <v>92</v>
      </c>
      <c r="D23" t="s" s="61">
        <v>19</v>
      </c>
      <c r="E23" t="s" s="60">
        <v>64</v>
      </c>
      <c r="F23" s="65">
        <v>300000</v>
      </c>
      <c r="H23" t="s" s="61">
        <v>65</v>
      </c>
      <c r="I23" t="s" s="61">
        <v>71</v>
      </c>
      <c r="J23" s="64">
        <v>39206</v>
      </c>
      <c r="K23" s="70"/>
      <c r="M23" t="s" s="61">
        <v>68</v>
      </c>
    </row>
    <row r="24" s="46" customFormat="1" ht="40.5" customHeight="1">
      <c r="A24" s="59">
        <v>16</v>
      </c>
      <c r="B24" t="s" s="60">
        <v>93</v>
      </c>
      <c r="C24" t="s" s="60">
        <v>94</v>
      </c>
      <c r="D24" t="s" s="61">
        <v>19</v>
      </c>
      <c r="E24" t="s" s="60">
        <v>64</v>
      </c>
      <c r="F24" s="65">
        <v>300000</v>
      </c>
      <c r="H24" t="s" s="61">
        <v>65</v>
      </c>
      <c r="I24" t="s" s="61">
        <v>71</v>
      </c>
      <c r="J24" s="64">
        <v>39206</v>
      </c>
      <c r="K24" s="70"/>
      <c r="L24" t="s" s="61">
        <v>85</v>
      </c>
      <c r="M24" t="s" s="61">
        <v>68</v>
      </c>
    </row>
    <row r="25" s="46" customFormat="1" ht="40.5" customHeight="1">
      <c r="A25" s="59">
        <v>17</v>
      </c>
      <c r="B25" t="s" s="60">
        <v>95</v>
      </c>
      <c r="C25" t="s" s="60">
        <v>96</v>
      </c>
      <c r="D25" t="s" s="61">
        <v>19</v>
      </c>
      <c r="E25" t="s" s="60">
        <v>64</v>
      </c>
      <c r="F25" s="77">
        <v>17622120</v>
      </c>
      <c r="G25" s="77"/>
      <c r="H25" t="s" s="61">
        <v>65</v>
      </c>
      <c r="I25" t="s" s="61">
        <v>81</v>
      </c>
      <c r="J25" s="70">
        <v>39217</v>
      </c>
      <c r="K25" t="s" s="61">
        <v>85</v>
      </c>
      <c r="L25" t="s" s="60">
        <v>85</v>
      </c>
      <c r="M25" t="s" s="61">
        <v>68</v>
      </c>
    </row>
    <row r="26" s="46" customFormat="1" ht="40.5" customHeight="1">
      <c r="A26" s="59">
        <v>18</v>
      </c>
      <c r="B26" t="s" s="60">
        <v>95</v>
      </c>
      <c r="C26" t="s" s="60">
        <v>97</v>
      </c>
      <c r="E26" t="s" s="60">
        <v>64</v>
      </c>
      <c r="F26" s="77">
        <v>17248143</v>
      </c>
      <c r="G26" s="77"/>
      <c r="I26" t="s" s="61">
        <v>81</v>
      </c>
      <c r="J26" s="70">
        <v>39217</v>
      </c>
      <c r="K26" t="s" s="61">
        <v>85</v>
      </c>
      <c r="L26" t="s" s="60">
        <v>85</v>
      </c>
      <c r="M26" t="s" s="61">
        <v>68</v>
      </c>
    </row>
    <row r="27" s="46" customFormat="1" ht="40.5" customHeight="1">
      <c r="A27" s="59">
        <v>19</v>
      </c>
      <c r="B27" t="s" s="60">
        <v>95</v>
      </c>
      <c r="C27" t="s" s="60">
        <v>97</v>
      </c>
      <c r="E27" t="s" s="60">
        <v>64</v>
      </c>
      <c r="F27" s="77">
        <v>17965687.5</v>
      </c>
      <c r="G27" s="77"/>
      <c r="I27" t="s" s="61">
        <v>81</v>
      </c>
      <c r="J27" s="70">
        <v>39217</v>
      </c>
      <c r="K27" t="s" s="61">
        <v>85</v>
      </c>
      <c r="L27" t="s" s="60">
        <v>85</v>
      </c>
      <c r="M27" t="s" s="61">
        <v>68</v>
      </c>
    </row>
    <row r="28" s="46" customFormat="1" ht="40.5" customHeight="1">
      <c r="A28" s="59">
        <v>18</v>
      </c>
      <c r="B28" t="s" s="60">
        <v>86</v>
      </c>
      <c r="C28" t="s" s="60">
        <v>98</v>
      </c>
      <c r="D28" t="s" s="61">
        <v>19</v>
      </c>
      <c r="E28" t="s" s="60">
        <v>64</v>
      </c>
      <c r="F28" s="65">
        <v>250000</v>
      </c>
      <c r="H28" t="s" s="61">
        <v>65</v>
      </c>
      <c r="I28" t="s" s="61">
        <v>71</v>
      </c>
      <c r="J28" s="64">
        <v>39223</v>
      </c>
      <c r="K28" s="70"/>
      <c r="L28" t="s" s="61">
        <v>67</v>
      </c>
      <c r="M28" t="s" s="61">
        <v>68</v>
      </c>
    </row>
    <row r="29" s="46" customFormat="1" ht="60.75" customHeight="1">
      <c r="A29" s="59">
        <v>19</v>
      </c>
      <c r="B29" t="s" s="60">
        <v>99</v>
      </c>
      <c r="C29" t="s" s="60">
        <v>100</v>
      </c>
      <c r="D29" t="s" s="61">
        <v>19</v>
      </c>
      <c r="E29" t="s" s="60">
        <v>64</v>
      </c>
      <c r="F29" s="65">
        <v>88000</v>
      </c>
      <c r="H29" t="s" s="61">
        <v>65</v>
      </c>
      <c r="I29" t="s" s="60">
        <v>101</v>
      </c>
      <c r="J29" s="64">
        <v>39239</v>
      </c>
      <c r="K29" s="70"/>
      <c r="L29" t="s" s="61">
        <v>85</v>
      </c>
      <c r="M29" t="s" s="61">
        <v>68</v>
      </c>
    </row>
    <row r="30" s="46" customFormat="1" ht="40.5" customHeight="1">
      <c r="A30" s="59">
        <v>20</v>
      </c>
      <c r="B30" t="s" s="60">
        <v>86</v>
      </c>
      <c r="C30" t="s" s="60">
        <v>102</v>
      </c>
      <c r="D30" t="s" s="61">
        <v>19</v>
      </c>
      <c r="E30" t="s" s="60">
        <v>64</v>
      </c>
      <c r="F30" s="65">
        <v>350000</v>
      </c>
      <c r="H30" t="s" s="61">
        <v>65</v>
      </c>
      <c r="I30" t="s" s="61">
        <v>66</v>
      </c>
      <c r="J30" s="64">
        <v>39261</v>
      </c>
      <c r="K30" s="70"/>
      <c r="L30" t="s" s="61">
        <v>67</v>
      </c>
      <c r="M30" t="s" s="61">
        <v>68</v>
      </c>
    </row>
    <row r="31" s="46" customFormat="1" ht="40.5" customHeight="1">
      <c r="A31" s="59">
        <v>21</v>
      </c>
      <c r="B31" t="s" s="60">
        <v>86</v>
      </c>
      <c r="C31" t="s" s="60">
        <v>102</v>
      </c>
      <c r="D31" t="s" s="61">
        <v>19</v>
      </c>
      <c r="E31" t="s" s="60">
        <v>64</v>
      </c>
      <c r="F31" s="65">
        <v>4800000</v>
      </c>
      <c r="H31" t="s" s="61">
        <v>65</v>
      </c>
      <c r="I31" t="s" s="61">
        <v>66</v>
      </c>
      <c r="J31" s="64">
        <v>39273</v>
      </c>
      <c r="K31" s="70"/>
      <c r="L31" t="s" s="61">
        <v>67</v>
      </c>
      <c r="M31" t="s" s="61">
        <v>68</v>
      </c>
    </row>
    <row r="32" s="46" customFormat="1" ht="40.5" customHeight="1">
      <c r="A32" s="59">
        <v>22</v>
      </c>
      <c r="B32" t="s" s="60">
        <v>79</v>
      </c>
      <c r="C32" t="s" s="60">
        <v>103</v>
      </c>
      <c r="D32" t="s" s="61">
        <v>19</v>
      </c>
      <c r="E32" t="s" s="60">
        <v>64</v>
      </c>
      <c r="F32" s="65">
        <v>811000</v>
      </c>
      <c r="H32" t="s" s="61">
        <v>65</v>
      </c>
      <c r="I32" t="s" s="61">
        <v>66</v>
      </c>
      <c r="J32" s="64">
        <v>39281</v>
      </c>
      <c r="K32" s="70"/>
      <c r="M32" t="s" s="61">
        <v>68</v>
      </c>
    </row>
    <row r="33" s="46" customFormat="1" ht="40.5" customHeight="1">
      <c r="A33" s="59">
        <v>23</v>
      </c>
      <c r="B33" t="s" s="60">
        <v>79</v>
      </c>
      <c r="C33" t="s" s="60">
        <v>103</v>
      </c>
      <c r="D33" t="s" s="61">
        <v>19</v>
      </c>
      <c r="E33" t="s" s="60">
        <v>64</v>
      </c>
      <c r="F33" s="65">
        <v>683000</v>
      </c>
      <c r="H33" t="s" s="61">
        <v>65</v>
      </c>
      <c r="I33" t="s" s="61">
        <v>66</v>
      </c>
      <c r="J33" s="64">
        <v>39281</v>
      </c>
      <c r="K33" s="70"/>
      <c r="M33" t="s" s="61">
        <v>68</v>
      </c>
    </row>
    <row r="34" s="46" customFormat="1" ht="40.5" customHeight="1">
      <c r="A34" s="59">
        <v>24</v>
      </c>
      <c r="B34" t="s" s="60">
        <v>79</v>
      </c>
      <c r="C34" t="s" s="60">
        <v>103</v>
      </c>
      <c r="D34" t="s" s="61">
        <v>19</v>
      </c>
      <c r="E34" t="s" s="60">
        <v>64</v>
      </c>
      <c r="F34" s="65">
        <v>65000</v>
      </c>
      <c r="H34" t="s" s="61">
        <v>65</v>
      </c>
      <c r="I34" t="s" s="61">
        <v>66</v>
      </c>
      <c r="J34" s="64">
        <v>39282</v>
      </c>
      <c r="K34" s="70"/>
      <c r="M34" t="s" s="61">
        <v>68</v>
      </c>
    </row>
    <row r="35" s="46" customFormat="1" ht="40.5" customHeight="1">
      <c r="A35" s="59">
        <v>25</v>
      </c>
      <c r="B35" t="s" s="60">
        <v>104</v>
      </c>
      <c r="C35" t="s" s="60">
        <v>105</v>
      </c>
      <c r="D35" t="s" s="61">
        <v>19</v>
      </c>
      <c r="E35" t="s" s="60">
        <v>64</v>
      </c>
      <c r="F35" s="65">
        <v>589500</v>
      </c>
      <c r="G35" s="78"/>
      <c r="H35" t="s" s="61">
        <v>65</v>
      </c>
      <c r="I35" t="s" s="61">
        <v>81</v>
      </c>
      <c r="J35" s="64">
        <v>39288</v>
      </c>
      <c r="K35" s="70"/>
      <c r="L35" t="s" s="61">
        <v>106</v>
      </c>
      <c r="M35" t="s" s="61">
        <v>68</v>
      </c>
    </row>
    <row r="36" s="46" customFormat="1" ht="40.5" customHeight="1">
      <c r="A36" s="59">
        <v>26</v>
      </c>
      <c r="B36" t="s" s="60">
        <v>107</v>
      </c>
      <c r="C36" t="s" s="60">
        <v>108</v>
      </c>
      <c r="D36" t="s" s="61">
        <v>19</v>
      </c>
      <c r="E36" t="s" s="60">
        <v>64</v>
      </c>
      <c r="F36" s="65">
        <v>2840000</v>
      </c>
      <c r="G36" s="78"/>
      <c r="H36" t="s" s="61">
        <v>65</v>
      </c>
      <c r="I36" t="s" s="61">
        <v>81</v>
      </c>
      <c r="J36" s="64">
        <v>39300</v>
      </c>
      <c r="K36" s="70"/>
      <c r="L36" t="s" s="61">
        <v>106</v>
      </c>
      <c r="M36" t="s" s="61">
        <v>68</v>
      </c>
    </row>
    <row r="37" s="46" customFormat="1" ht="40.5" customHeight="1">
      <c r="A37" s="59">
        <v>27</v>
      </c>
      <c r="B37" t="s" s="60">
        <v>109</v>
      </c>
      <c r="C37" t="s" s="60">
        <v>110</v>
      </c>
      <c r="D37" t="s" s="61">
        <v>19</v>
      </c>
      <c r="E37" t="s" s="60">
        <v>64</v>
      </c>
      <c r="F37" s="65">
        <v>1000000</v>
      </c>
      <c r="G37" s="78"/>
      <c r="H37" t="s" s="61">
        <v>65</v>
      </c>
      <c r="I37" t="s" s="61">
        <v>81</v>
      </c>
      <c r="J37" s="64">
        <v>39300</v>
      </c>
      <c r="K37" s="70"/>
      <c r="L37" t="s" s="61">
        <v>106</v>
      </c>
      <c r="M37" t="s" s="61">
        <v>68</v>
      </c>
    </row>
    <row r="38" s="46" customFormat="1" ht="40.5" customHeight="1">
      <c r="A38" s="59">
        <v>28</v>
      </c>
      <c r="B38" t="s" s="60">
        <v>111</v>
      </c>
      <c r="C38" t="s" s="60">
        <v>112</v>
      </c>
      <c r="D38" t="s" s="61">
        <v>19</v>
      </c>
      <c r="E38" t="s" s="60">
        <v>64</v>
      </c>
      <c r="F38" s="65">
        <v>6050000</v>
      </c>
      <c r="G38" s="78"/>
      <c r="H38" t="s" s="61">
        <v>65</v>
      </c>
      <c r="I38" t="s" s="61">
        <v>81</v>
      </c>
      <c r="J38" s="64">
        <v>39300</v>
      </c>
      <c r="K38" s="70"/>
      <c r="L38" t="s" s="61">
        <v>106</v>
      </c>
      <c r="M38" t="s" s="61">
        <v>68</v>
      </c>
    </row>
    <row r="39" s="46" customFormat="1" ht="40.5" customHeight="1">
      <c r="A39" s="59">
        <v>29</v>
      </c>
      <c r="B39" t="s" s="60">
        <v>113</v>
      </c>
      <c r="C39" t="s" s="60">
        <v>114</v>
      </c>
      <c r="D39" t="s" s="61">
        <v>19</v>
      </c>
      <c r="E39" t="s" s="60">
        <v>64</v>
      </c>
      <c r="F39" s="65">
        <v>249500</v>
      </c>
      <c r="G39" s="78"/>
      <c r="H39" t="s" s="61">
        <v>65</v>
      </c>
      <c r="I39" t="s" s="61">
        <v>81</v>
      </c>
      <c r="J39" s="64">
        <v>39300</v>
      </c>
      <c r="K39" s="70"/>
      <c r="L39" t="s" s="61">
        <v>106</v>
      </c>
      <c r="M39" t="s" s="61">
        <v>68</v>
      </c>
    </row>
    <row r="40" s="46" customFormat="1" ht="40.5" customHeight="1">
      <c r="A40" s="59">
        <v>30</v>
      </c>
      <c r="B40" t="s" s="60">
        <v>115</v>
      </c>
      <c r="C40" t="s" s="60">
        <v>116</v>
      </c>
      <c r="D40" t="s" s="61">
        <v>19</v>
      </c>
      <c r="E40" t="s" s="60">
        <v>64</v>
      </c>
      <c r="F40" s="65">
        <v>430000</v>
      </c>
      <c r="G40" s="78"/>
      <c r="H40" t="s" s="61">
        <v>65</v>
      </c>
      <c r="I40" t="s" s="61">
        <v>81</v>
      </c>
      <c r="J40" s="64">
        <v>39300</v>
      </c>
      <c r="K40" s="70"/>
      <c r="L40" t="s" s="61">
        <v>106</v>
      </c>
      <c r="M40" t="s" s="61">
        <v>68</v>
      </c>
    </row>
    <row r="41" s="46" customFormat="1" ht="40.5" customHeight="1">
      <c r="A41" s="59">
        <v>31</v>
      </c>
      <c r="B41" t="s" s="60">
        <v>115</v>
      </c>
      <c r="C41" t="s" s="60">
        <v>116</v>
      </c>
      <c r="D41" t="s" s="61">
        <v>19</v>
      </c>
      <c r="E41" t="s" s="60">
        <v>64</v>
      </c>
      <c r="F41" s="65">
        <v>265000</v>
      </c>
      <c r="G41" s="78"/>
      <c r="H41" t="s" s="61">
        <v>65</v>
      </c>
      <c r="I41" t="s" s="61">
        <v>81</v>
      </c>
      <c r="J41" s="64">
        <v>39300</v>
      </c>
      <c r="K41" s="70"/>
      <c r="L41" t="s" s="61">
        <v>106</v>
      </c>
      <c r="M41" t="s" s="61">
        <v>68</v>
      </c>
    </row>
    <row r="42" s="46" customFormat="1" ht="40.5" customHeight="1">
      <c r="A42" s="59">
        <v>32</v>
      </c>
      <c r="B42" t="s" s="60">
        <v>115</v>
      </c>
      <c r="C42" t="s" s="60">
        <v>116</v>
      </c>
      <c r="D42" t="s" s="61">
        <v>19</v>
      </c>
      <c r="E42" t="s" s="60">
        <v>64</v>
      </c>
      <c r="F42" s="65">
        <v>232000</v>
      </c>
      <c r="G42" s="78"/>
      <c r="H42" t="s" s="61">
        <v>65</v>
      </c>
      <c r="I42" t="s" s="61">
        <v>81</v>
      </c>
      <c r="J42" s="64">
        <v>39300</v>
      </c>
      <c r="K42" s="70"/>
      <c r="L42" t="s" s="61">
        <v>106</v>
      </c>
      <c r="M42" t="s" s="61">
        <v>68</v>
      </c>
    </row>
    <row r="43" s="46" customFormat="1" ht="40.5" customHeight="1">
      <c r="A43" s="59">
        <v>33</v>
      </c>
      <c r="B43" t="s" s="60">
        <v>115</v>
      </c>
      <c r="C43" t="s" s="60">
        <v>116</v>
      </c>
      <c r="D43" t="s" s="61">
        <v>19</v>
      </c>
      <c r="E43" t="s" s="60">
        <v>64</v>
      </c>
      <c r="F43" s="65">
        <v>292699.8</v>
      </c>
      <c r="G43" s="78"/>
      <c r="H43" t="s" s="61">
        <v>65</v>
      </c>
      <c r="I43" t="s" s="61">
        <v>81</v>
      </c>
      <c r="J43" s="64">
        <v>39300</v>
      </c>
      <c r="K43" s="70"/>
      <c r="L43" t="s" s="61">
        <v>106</v>
      </c>
      <c r="M43" t="s" s="61">
        <v>68</v>
      </c>
    </row>
    <row r="44" s="46" customFormat="1" ht="40.5" customHeight="1">
      <c r="A44" s="59">
        <v>34</v>
      </c>
      <c r="B44" t="s" s="60">
        <v>117</v>
      </c>
      <c r="C44" t="s" s="60">
        <v>118</v>
      </c>
      <c r="D44" t="s" s="61">
        <v>19</v>
      </c>
      <c r="E44" t="s" s="60">
        <v>64</v>
      </c>
      <c r="F44" s="65">
        <v>1000000</v>
      </c>
      <c r="G44" s="78"/>
      <c r="H44" t="s" s="61">
        <v>65</v>
      </c>
      <c r="I44" t="s" s="61">
        <v>81</v>
      </c>
      <c r="J44" s="64">
        <v>39303</v>
      </c>
      <c r="K44" s="70"/>
      <c r="L44" t="s" s="61">
        <v>106</v>
      </c>
      <c r="M44" t="s" s="61">
        <v>68</v>
      </c>
    </row>
    <row r="45" s="46" customFormat="1" ht="40.5" customHeight="1">
      <c r="A45" s="59">
        <v>35</v>
      </c>
      <c r="B45" t="s" s="60">
        <v>119</v>
      </c>
      <c r="C45" t="s" s="60">
        <v>120</v>
      </c>
      <c r="D45" t="s" s="61">
        <v>19</v>
      </c>
      <c r="E45" t="s" s="60">
        <v>64</v>
      </c>
      <c r="F45" s="65">
        <v>36791048.06</v>
      </c>
      <c r="G45" s="78"/>
      <c r="H45" t="s" s="61">
        <v>65</v>
      </c>
      <c r="I45" t="s" s="61">
        <v>81</v>
      </c>
      <c r="J45" s="64">
        <v>39303</v>
      </c>
      <c r="K45" s="70"/>
      <c r="L45" t="s" s="61">
        <v>106</v>
      </c>
      <c r="M45" t="s" s="61">
        <v>68</v>
      </c>
    </row>
    <row r="46" s="46" customFormat="1" ht="40.5" customHeight="1">
      <c r="A46" s="59">
        <v>36</v>
      </c>
      <c r="B46" t="s" s="60">
        <v>115</v>
      </c>
      <c r="C46" t="s" s="60">
        <v>116</v>
      </c>
      <c r="D46" t="s" s="61">
        <v>19</v>
      </c>
      <c r="E46" t="s" s="60">
        <v>64</v>
      </c>
      <c r="F46" s="65">
        <v>1500000</v>
      </c>
      <c r="G46" s="78"/>
      <c r="H46" t="s" s="61">
        <v>65</v>
      </c>
      <c r="I46" t="s" s="61">
        <v>81</v>
      </c>
      <c r="J46" s="64">
        <v>39303</v>
      </c>
      <c r="K46" s="70"/>
      <c r="L46" t="s" s="61">
        <v>106</v>
      </c>
      <c r="M46" t="s" s="61">
        <v>68</v>
      </c>
    </row>
    <row r="47" s="46" customFormat="1" ht="40.5" customHeight="1">
      <c r="A47" s="59">
        <v>37</v>
      </c>
      <c r="B47" t="s" s="60">
        <v>121</v>
      </c>
      <c r="C47" t="s" s="60">
        <v>122</v>
      </c>
      <c r="D47" t="s" s="61">
        <v>19</v>
      </c>
      <c r="E47" t="s" s="60">
        <v>64</v>
      </c>
      <c r="F47" s="65">
        <v>804016</v>
      </c>
      <c r="G47" s="78"/>
      <c r="H47" t="s" s="61">
        <v>65</v>
      </c>
      <c r="I47" t="s" s="61">
        <v>81</v>
      </c>
      <c r="J47" s="64">
        <v>39321</v>
      </c>
      <c r="K47" s="70"/>
      <c r="L47" t="s" s="61">
        <v>106</v>
      </c>
      <c r="M47" t="s" s="61">
        <v>68</v>
      </c>
    </row>
    <row r="48" s="46" customFormat="1" ht="40.5" customHeight="1">
      <c r="A48" s="59">
        <v>38</v>
      </c>
      <c r="B48" t="s" s="60">
        <v>121</v>
      </c>
      <c r="C48" t="s" s="60">
        <v>122</v>
      </c>
      <c r="D48" t="s" s="61">
        <v>19</v>
      </c>
      <c r="E48" t="s" s="60">
        <v>64</v>
      </c>
      <c r="F48" s="65">
        <v>5000000</v>
      </c>
      <c r="G48" s="78"/>
      <c r="H48" t="s" s="61">
        <v>65</v>
      </c>
      <c r="I48" t="s" s="61">
        <v>81</v>
      </c>
      <c r="J48" s="64">
        <v>39321</v>
      </c>
      <c r="K48" s="70"/>
      <c r="L48" t="s" s="61">
        <v>106</v>
      </c>
      <c r="M48" t="s" s="61">
        <v>68</v>
      </c>
    </row>
    <row r="49" s="46" customFormat="1" ht="40.5" customHeight="1">
      <c r="A49" s="59">
        <v>39</v>
      </c>
      <c r="B49" t="s" s="60">
        <v>123</v>
      </c>
      <c r="C49" t="s" s="60">
        <v>124</v>
      </c>
      <c r="D49" t="s" s="61">
        <v>19</v>
      </c>
      <c r="E49" t="s" s="60">
        <v>64</v>
      </c>
      <c r="F49" s="65">
        <v>3000000</v>
      </c>
      <c r="G49" s="78"/>
      <c r="H49" t="s" s="61">
        <v>65</v>
      </c>
      <c r="I49" t="s" s="61">
        <v>81</v>
      </c>
      <c r="J49" s="64">
        <v>39321</v>
      </c>
      <c r="K49" s="70"/>
      <c r="L49" t="s" s="61">
        <v>106</v>
      </c>
      <c r="M49" t="s" s="61">
        <v>68</v>
      </c>
    </row>
    <row r="50" s="46" customFormat="1" ht="40.5" customHeight="1">
      <c r="A50" s="59">
        <v>40</v>
      </c>
      <c r="B50" t="s" s="60">
        <v>125</v>
      </c>
      <c r="C50" t="s" s="60">
        <v>126</v>
      </c>
      <c r="D50" t="s" s="61">
        <v>19</v>
      </c>
      <c r="E50" t="s" s="60">
        <v>64</v>
      </c>
      <c r="F50" s="65">
        <v>1200000</v>
      </c>
      <c r="G50" s="78"/>
      <c r="H50" t="s" s="61">
        <v>65</v>
      </c>
      <c r="I50" t="s" s="61">
        <v>81</v>
      </c>
      <c r="J50" s="64">
        <v>39321</v>
      </c>
      <c r="K50" s="70"/>
      <c r="L50" t="s" s="61">
        <v>106</v>
      </c>
      <c r="M50" t="s" s="61">
        <v>68</v>
      </c>
    </row>
    <row r="51" s="46" customFormat="1" ht="40.5" customHeight="1">
      <c r="A51" s="59">
        <v>41</v>
      </c>
      <c r="B51" t="s" s="60">
        <v>125</v>
      </c>
      <c r="C51" t="s" s="60">
        <v>126</v>
      </c>
      <c r="D51" t="s" s="61">
        <v>19</v>
      </c>
      <c r="E51" t="s" s="60">
        <v>64</v>
      </c>
      <c r="F51" s="65">
        <v>1389000</v>
      </c>
      <c r="G51" s="78"/>
      <c r="H51" t="s" s="61">
        <v>65</v>
      </c>
      <c r="I51" t="s" s="61">
        <v>81</v>
      </c>
      <c r="J51" s="64">
        <v>39321</v>
      </c>
      <c r="K51" s="70"/>
      <c r="L51" t="s" s="61">
        <v>106</v>
      </c>
      <c r="M51" t="s" s="61">
        <v>68</v>
      </c>
    </row>
    <row r="52" s="46" customFormat="1" ht="40.5" customHeight="1">
      <c r="A52" s="59">
        <v>42</v>
      </c>
      <c r="B52" t="s" s="60">
        <v>127</v>
      </c>
      <c r="C52" t="s" s="60">
        <v>128</v>
      </c>
      <c r="D52" t="s" s="61">
        <v>19</v>
      </c>
      <c r="E52" t="s" s="60">
        <v>64</v>
      </c>
      <c r="F52" s="65">
        <v>10652000</v>
      </c>
      <c r="G52" s="78"/>
      <c r="H52" t="s" s="61">
        <v>65</v>
      </c>
      <c r="I52" t="s" s="61">
        <v>81</v>
      </c>
      <c r="J52" s="64">
        <v>39335</v>
      </c>
      <c r="K52" s="70"/>
      <c r="L52" t="s" s="61">
        <v>106</v>
      </c>
      <c r="M52" t="s" s="61">
        <v>68</v>
      </c>
    </row>
    <row r="53" s="46" customFormat="1" ht="51.75" customHeight="1">
      <c r="A53" s="59">
        <v>43</v>
      </c>
      <c r="B53" t="s" s="60">
        <v>129</v>
      </c>
      <c r="C53" t="s" s="60">
        <v>130</v>
      </c>
      <c r="D53" t="s" s="61">
        <v>19</v>
      </c>
      <c r="E53" t="s" s="60">
        <v>64</v>
      </c>
      <c r="F53" s="65">
        <v>18680000</v>
      </c>
      <c r="G53" s="65"/>
      <c r="H53" t="s" s="61">
        <v>65</v>
      </c>
      <c r="I53" t="s" s="61">
        <v>81</v>
      </c>
      <c r="J53" s="64">
        <v>39335</v>
      </c>
      <c r="K53" s="70"/>
      <c r="L53" t="s" s="61">
        <v>106</v>
      </c>
      <c r="M53" t="s" s="61">
        <v>68</v>
      </c>
    </row>
    <row r="54" s="46" customFormat="1" ht="51.75" customHeight="1">
      <c r="A54" s="59">
        <v>44</v>
      </c>
      <c r="B54" t="s" s="60">
        <v>79</v>
      </c>
      <c r="C54" t="s" s="60">
        <v>50</v>
      </c>
      <c r="D54" t="s" s="61">
        <v>19</v>
      </c>
      <c r="E54" t="s" s="60">
        <v>64</v>
      </c>
      <c r="F54" s="65">
        <v>30000</v>
      </c>
      <c r="H54" t="s" s="61">
        <v>65</v>
      </c>
      <c r="I54" t="s" s="61">
        <v>81</v>
      </c>
      <c r="J54" s="64">
        <v>39335</v>
      </c>
      <c r="K54" s="70"/>
      <c r="L54" t="s" s="61">
        <v>67</v>
      </c>
      <c r="M54" t="s" s="61">
        <v>68</v>
      </c>
    </row>
    <row r="55" s="46" customFormat="1" ht="51.75" customHeight="1">
      <c r="A55" s="59">
        <v>45</v>
      </c>
      <c r="B55" t="s" s="60">
        <v>131</v>
      </c>
      <c r="C55" t="s" s="60">
        <v>132</v>
      </c>
      <c r="D55" t="s" s="61">
        <v>19</v>
      </c>
      <c r="E55" t="s" s="60">
        <v>64</v>
      </c>
      <c r="F55" s="65">
        <v>100000</v>
      </c>
      <c r="H55" t="s" s="61">
        <v>65</v>
      </c>
      <c r="I55" t="s" s="61">
        <v>81</v>
      </c>
      <c r="J55" s="64">
        <v>39335</v>
      </c>
      <c r="K55" s="70"/>
      <c r="L55" t="s" s="61">
        <v>67</v>
      </c>
      <c r="M55" t="s" s="61">
        <v>68</v>
      </c>
    </row>
    <row r="56" s="46" customFormat="1" ht="40.5" customHeight="1">
      <c r="A56" s="59">
        <v>46</v>
      </c>
      <c r="B56" t="s" s="60">
        <v>133</v>
      </c>
      <c r="C56" t="s" s="60">
        <v>134</v>
      </c>
      <c r="D56" t="s" s="61">
        <v>19</v>
      </c>
      <c r="E56" t="s" s="60">
        <v>64</v>
      </c>
      <c r="F56" s="65">
        <v>1150000</v>
      </c>
      <c r="G56" s="78"/>
      <c r="H56" t="s" s="61">
        <v>65</v>
      </c>
      <c r="I56" t="s" s="61">
        <v>81</v>
      </c>
      <c r="J56" s="64">
        <v>39335</v>
      </c>
      <c r="K56" s="70"/>
      <c r="L56" t="s" s="61">
        <v>106</v>
      </c>
      <c r="M56" t="s" s="61">
        <v>68</v>
      </c>
    </row>
    <row r="57" s="46" customFormat="1" ht="40.5" customHeight="1">
      <c r="A57" s="59">
        <v>47</v>
      </c>
      <c r="B57" t="s" s="60">
        <v>135</v>
      </c>
      <c r="C57" t="s" s="60">
        <v>136</v>
      </c>
      <c r="D57" t="s" s="61">
        <v>19</v>
      </c>
      <c r="E57" t="s" s="60">
        <v>64</v>
      </c>
      <c r="F57" s="65">
        <v>800000</v>
      </c>
      <c r="G57" s="78"/>
      <c r="H57" t="s" s="61">
        <v>65</v>
      </c>
      <c r="I57" t="s" s="61">
        <v>81</v>
      </c>
      <c r="J57" s="64">
        <v>39335</v>
      </c>
      <c r="K57" s="70"/>
      <c r="L57" t="s" s="61">
        <v>106</v>
      </c>
      <c r="M57" t="s" s="61">
        <v>68</v>
      </c>
    </row>
    <row r="58" s="46" customFormat="1" ht="40.5" customHeight="1">
      <c r="A58" s="59">
        <v>48</v>
      </c>
      <c r="B58" t="s" s="60">
        <v>137</v>
      </c>
      <c r="C58" t="s" s="60">
        <v>136</v>
      </c>
      <c r="D58" t="s" s="61">
        <v>19</v>
      </c>
      <c r="E58" t="s" s="60">
        <v>64</v>
      </c>
      <c r="F58" s="65">
        <v>100000</v>
      </c>
      <c r="G58" s="78"/>
      <c r="H58" t="s" s="61">
        <v>65</v>
      </c>
      <c r="I58" t="s" s="61">
        <v>81</v>
      </c>
      <c r="J58" s="64">
        <v>39335</v>
      </c>
      <c r="K58" s="70"/>
      <c r="L58" t="s" s="61">
        <v>106</v>
      </c>
      <c r="M58" t="s" s="61">
        <v>68</v>
      </c>
    </row>
    <row r="59" s="46" customFormat="1" ht="40.5" customHeight="1">
      <c r="A59" s="59">
        <v>49</v>
      </c>
      <c r="B59" t="s" s="60">
        <v>138</v>
      </c>
      <c r="C59" t="s" s="60">
        <v>139</v>
      </c>
      <c r="D59" t="s" s="61">
        <v>19</v>
      </c>
      <c r="E59" t="s" s="60">
        <v>64</v>
      </c>
      <c r="F59" s="65">
        <v>32800</v>
      </c>
      <c r="G59" s="78"/>
      <c r="H59" t="s" s="61">
        <v>65</v>
      </c>
      <c r="I59" t="s" s="61">
        <v>81</v>
      </c>
      <c r="J59" s="64">
        <v>39339</v>
      </c>
      <c r="K59" s="70"/>
      <c r="L59" t="s" s="61">
        <v>106</v>
      </c>
      <c r="M59" t="s" s="61">
        <v>68</v>
      </c>
    </row>
    <row r="60" s="46" customFormat="1" ht="40.5" customHeight="1">
      <c r="A60" s="59">
        <v>50</v>
      </c>
      <c r="B60" t="s" s="60">
        <v>138</v>
      </c>
      <c r="C60" t="s" s="60">
        <v>139</v>
      </c>
      <c r="D60" t="s" s="61">
        <v>19</v>
      </c>
      <c r="E60" t="s" s="60">
        <v>64</v>
      </c>
      <c r="F60" s="65">
        <v>137280</v>
      </c>
      <c r="G60" s="78"/>
      <c r="H60" t="s" s="61">
        <v>65</v>
      </c>
      <c r="I60" t="s" s="61">
        <v>81</v>
      </c>
      <c r="J60" s="64">
        <v>39339</v>
      </c>
      <c r="K60" s="70"/>
      <c r="L60" t="s" s="61">
        <v>106</v>
      </c>
      <c r="M60" t="s" s="61">
        <v>68</v>
      </c>
    </row>
    <row r="61" s="46" customFormat="1" ht="40.5" customHeight="1">
      <c r="A61" s="59">
        <v>51</v>
      </c>
      <c r="B61" t="s" s="60">
        <v>138</v>
      </c>
      <c r="C61" t="s" s="60">
        <v>139</v>
      </c>
      <c r="D61" t="s" s="61">
        <v>19</v>
      </c>
      <c r="E61" t="s" s="60">
        <v>64</v>
      </c>
      <c r="F61" s="65">
        <v>22344.33</v>
      </c>
      <c r="G61" s="78"/>
      <c r="H61" t="s" s="61">
        <v>65</v>
      </c>
      <c r="I61" t="s" s="61">
        <v>81</v>
      </c>
      <c r="J61" s="64">
        <v>39339</v>
      </c>
      <c r="K61" s="70"/>
      <c r="L61" t="s" s="61">
        <v>106</v>
      </c>
      <c r="M61" t="s" s="61">
        <v>68</v>
      </c>
    </row>
    <row r="62" s="46" customFormat="1" ht="40.5" customHeight="1">
      <c r="A62" s="59">
        <v>52</v>
      </c>
      <c r="B62" t="s" s="60">
        <v>138</v>
      </c>
      <c r="C62" t="s" s="60">
        <v>139</v>
      </c>
      <c r="D62" t="s" s="61">
        <v>19</v>
      </c>
      <c r="E62" t="s" s="60">
        <v>64</v>
      </c>
      <c r="F62" s="65">
        <v>89856</v>
      </c>
      <c r="G62" s="78"/>
      <c r="H62" t="s" s="61">
        <v>65</v>
      </c>
      <c r="I62" t="s" s="61">
        <v>81</v>
      </c>
      <c r="J62" s="64">
        <v>39339</v>
      </c>
      <c r="K62" s="70"/>
      <c r="L62" t="s" s="61">
        <v>106</v>
      </c>
      <c r="M62" t="s" s="61">
        <v>68</v>
      </c>
    </row>
    <row r="63" s="46" customFormat="1" ht="40.5" customHeight="1">
      <c r="A63" s="59">
        <v>53</v>
      </c>
      <c r="B63" t="s" s="60">
        <v>138</v>
      </c>
      <c r="C63" t="s" s="60">
        <v>139</v>
      </c>
      <c r="D63" t="s" s="61">
        <v>19</v>
      </c>
      <c r="E63" t="s" s="60">
        <v>64</v>
      </c>
      <c r="F63" s="65">
        <v>137496</v>
      </c>
      <c r="G63" s="78"/>
      <c r="H63" t="s" s="61">
        <v>65</v>
      </c>
      <c r="I63" t="s" s="61">
        <v>81</v>
      </c>
      <c r="J63" s="64">
        <v>39339</v>
      </c>
      <c r="K63" s="70"/>
      <c r="L63" t="s" s="61">
        <v>106</v>
      </c>
      <c r="M63" t="s" s="61">
        <v>68</v>
      </c>
    </row>
    <row r="64" s="46" customFormat="1" ht="40.5" customHeight="1">
      <c r="A64" s="59">
        <v>54</v>
      </c>
      <c r="B64" t="s" s="60">
        <v>138</v>
      </c>
      <c r="C64" t="s" s="60">
        <v>139</v>
      </c>
      <c r="D64" t="s" s="61">
        <v>19</v>
      </c>
      <c r="E64" t="s" s="60">
        <v>64</v>
      </c>
      <c r="F64" s="65">
        <v>79050</v>
      </c>
      <c r="G64" s="78"/>
      <c r="H64" t="s" s="61">
        <v>65</v>
      </c>
      <c r="I64" t="s" s="61">
        <v>81</v>
      </c>
      <c r="J64" s="64">
        <v>39339</v>
      </c>
      <c r="K64" s="70"/>
      <c r="L64" t="s" s="61">
        <v>106</v>
      </c>
      <c r="M64" t="s" s="61">
        <v>68</v>
      </c>
    </row>
    <row r="65" s="46" customFormat="1" ht="40.5" customHeight="1">
      <c r="A65" s="59">
        <v>55</v>
      </c>
      <c r="B65" t="s" s="60">
        <v>138</v>
      </c>
      <c r="C65" t="s" s="60">
        <v>139</v>
      </c>
      <c r="D65" t="s" s="61">
        <v>19</v>
      </c>
      <c r="E65" t="s" s="60">
        <v>64</v>
      </c>
      <c r="F65" s="65">
        <v>48500</v>
      </c>
      <c r="G65" s="78"/>
      <c r="H65" t="s" s="61">
        <v>65</v>
      </c>
      <c r="I65" t="s" s="61">
        <v>81</v>
      </c>
      <c r="J65" s="64">
        <v>39339</v>
      </c>
      <c r="K65" s="70"/>
      <c r="L65" t="s" s="61">
        <v>106</v>
      </c>
      <c r="M65" t="s" s="61">
        <v>68</v>
      </c>
    </row>
    <row r="66" s="46" customFormat="1" ht="42" customHeight="1">
      <c r="A66" s="59">
        <v>56</v>
      </c>
      <c r="B66" t="s" s="60">
        <v>138</v>
      </c>
      <c r="C66" t="s" s="60">
        <v>139</v>
      </c>
      <c r="D66" t="s" s="61">
        <v>19</v>
      </c>
      <c r="E66" t="s" s="60">
        <v>64</v>
      </c>
      <c r="F66" s="65">
        <v>16650</v>
      </c>
      <c r="G66" s="78"/>
      <c r="H66" t="s" s="61">
        <v>65</v>
      </c>
      <c r="I66" t="s" s="61">
        <v>81</v>
      </c>
      <c r="J66" s="64">
        <v>39339</v>
      </c>
      <c r="K66" s="70"/>
      <c r="L66" t="s" s="61">
        <v>106</v>
      </c>
      <c r="M66" t="s" s="61">
        <v>68</v>
      </c>
    </row>
    <row r="67" s="46" customFormat="1" ht="39.75" customHeight="1">
      <c r="A67" s="59">
        <v>57</v>
      </c>
      <c r="B67" t="s" s="60">
        <v>138</v>
      </c>
      <c r="C67" t="s" s="60">
        <v>139</v>
      </c>
      <c r="D67" t="s" s="61">
        <v>19</v>
      </c>
      <c r="E67" t="s" s="60">
        <v>64</v>
      </c>
      <c r="F67" s="65">
        <v>37400</v>
      </c>
      <c r="G67" s="78"/>
      <c r="H67" t="s" s="61">
        <v>65</v>
      </c>
      <c r="I67" t="s" s="61">
        <v>81</v>
      </c>
      <c r="J67" s="64">
        <v>39339</v>
      </c>
      <c r="K67" s="70"/>
      <c r="L67" t="s" s="61">
        <v>106</v>
      </c>
      <c r="M67" t="s" s="61">
        <v>68</v>
      </c>
    </row>
    <row r="68" s="46" customFormat="1" ht="41.25" customHeight="1">
      <c r="A68" s="59">
        <v>58</v>
      </c>
      <c r="B68" t="s" s="60">
        <v>138</v>
      </c>
      <c r="C68" t="s" s="60">
        <v>139</v>
      </c>
      <c r="D68" t="s" s="61">
        <v>19</v>
      </c>
      <c r="E68" t="s" s="60">
        <v>64</v>
      </c>
      <c r="F68" s="65">
        <v>41300</v>
      </c>
      <c r="G68" s="78"/>
      <c r="H68" t="s" s="61">
        <v>65</v>
      </c>
      <c r="I68" t="s" s="61">
        <v>81</v>
      </c>
      <c r="J68" s="64">
        <v>39339</v>
      </c>
      <c r="K68" s="70"/>
      <c r="L68" t="s" s="61">
        <v>106</v>
      </c>
      <c r="M68" t="s" s="61">
        <v>68</v>
      </c>
    </row>
    <row r="69" s="46" customFormat="1" ht="42" customHeight="1">
      <c r="A69" s="59">
        <v>59</v>
      </c>
      <c r="B69" t="s" s="60">
        <v>138</v>
      </c>
      <c r="C69" t="s" s="60">
        <v>139</v>
      </c>
      <c r="D69" t="s" s="61">
        <v>19</v>
      </c>
      <c r="E69" t="s" s="60">
        <v>64</v>
      </c>
      <c r="F69" s="65">
        <v>19440</v>
      </c>
      <c r="G69" s="78"/>
      <c r="H69" t="s" s="61">
        <v>65</v>
      </c>
      <c r="I69" t="s" s="61">
        <v>81</v>
      </c>
      <c r="J69" s="64">
        <v>39339</v>
      </c>
      <c r="K69" s="70"/>
      <c r="L69" t="s" s="61">
        <v>106</v>
      </c>
      <c r="M69" t="s" s="61">
        <v>68</v>
      </c>
    </row>
    <row r="70" s="46" customFormat="1" ht="43.5" customHeight="1">
      <c r="A70" s="59">
        <v>60</v>
      </c>
      <c r="B70" t="s" s="60">
        <v>138</v>
      </c>
      <c r="C70" t="s" s="60">
        <v>139</v>
      </c>
      <c r="D70" t="s" s="61">
        <v>19</v>
      </c>
      <c r="E70" t="s" s="60">
        <v>64</v>
      </c>
      <c r="F70" s="65">
        <v>33750</v>
      </c>
      <c r="G70" s="78"/>
      <c r="H70" t="s" s="61">
        <v>65</v>
      </c>
      <c r="I70" t="s" s="61">
        <v>81</v>
      </c>
      <c r="J70" s="64">
        <v>39339</v>
      </c>
      <c r="K70" s="70"/>
      <c r="L70" t="s" s="61">
        <v>106</v>
      </c>
      <c r="M70" t="s" s="61">
        <v>68</v>
      </c>
    </row>
    <row r="71" s="46" customFormat="1" ht="43.5" customHeight="1">
      <c r="A71" s="59">
        <v>61</v>
      </c>
      <c r="B71" t="s" s="60">
        <v>138</v>
      </c>
      <c r="C71" t="s" s="60">
        <v>139</v>
      </c>
      <c r="D71" t="s" s="61">
        <v>19</v>
      </c>
      <c r="E71" t="s" s="60">
        <v>64</v>
      </c>
      <c r="F71" s="65">
        <v>33135</v>
      </c>
      <c r="G71" s="78"/>
      <c r="H71" t="s" s="61">
        <v>65</v>
      </c>
      <c r="I71" t="s" s="61">
        <v>81</v>
      </c>
      <c r="J71" s="64">
        <v>39339</v>
      </c>
      <c r="K71" s="70"/>
      <c r="L71" t="s" s="61">
        <v>106</v>
      </c>
      <c r="M71" t="s" s="61">
        <v>68</v>
      </c>
    </row>
    <row r="72" s="46" customFormat="1" ht="38.25" customHeight="1">
      <c r="A72" s="59">
        <v>62</v>
      </c>
      <c r="B72" t="s" s="60">
        <v>138</v>
      </c>
      <c r="C72" t="s" s="60">
        <v>139</v>
      </c>
      <c r="D72" t="s" s="61">
        <v>19</v>
      </c>
      <c r="E72" t="s" s="60">
        <v>64</v>
      </c>
      <c r="F72" s="65">
        <v>29565.88</v>
      </c>
      <c r="G72" s="78"/>
      <c r="H72" t="s" s="61">
        <v>65</v>
      </c>
      <c r="I72" t="s" s="61">
        <v>81</v>
      </c>
      <c r="J72" s="64">
        <v>39339</v>
      </c>
      <c r="K72" s="70"/>
      <c r="L72" t="s" s="61">
        <v>106</v>
      </c>
      <c r="M72" t="s" s="61">
        <v>68</v>
      </c>
    </row>
    <row r="73" s="46" customFormat="1" ht="42" customHeight="1">
      <c r="A73" s="59">
        <v>63</v>
      </c>
      <c r="B73" t="s" s="60">
        <v>138</v>
      </c>
      <c r="C73" t="s" s="60">
        <v>139</v>
      </c>
      <c r="D73" t="s" s="61">
        <v>19</v>
      </c>
      <c r="E73" t="s" s="60">
        <v>64</v>
      </c>
      <c r="F73" s="65">
        <v>320280</v>
      </c>
      <c r="G73" s="78"/>
      <c r="H73" t="s" s="61">
        <v>65</v>
      </c>
      <c r="I73" t="s" s="61">
        <v>81</v>
      </c>
      <c r="J73" s="64">
        <v>39339</v>
      </c>
      <c r="K73" s="70"/>
      <c r="L73" t="s" s="61">
        <v>106</v>
      </c>
      <c r="M73" t="s" s="61">
        <v>68</v>
      </c>
    </row>
    <row r="74" s="46" customFormat="1" ht="45.75" customHeight="1">
      <c r="A74" s="59">
        <v>64</v>
      </c>
      <c r="B74" t="s" s="60">
        <v>79</v>
      </c>
      <c r="C74" t="s" s="60">
        <v>50</v>
      </c>
      <c r="D74" t="s" s="61">
        <v>19</v>
      </c>
      <c r="E74" t="s" s="60">
        <v>64</v>
      </c>
      <c r="F74" s="65">
        <v>5700</v>
      </c>
      <c r="H74" t="s" s="61">
        <v>65</v>
      </c>
      <c r="I74" t="s" s="61">
        <v>81</v>
      </c>
      <c r="J74" s="64">
        <v>39339</v>
      </c>
      <c r="K74" s="70"/>
      <c r="L74" t="s" s="61">
        <v>67</v>
      </c>
      <c r="M74" t="s" s="61">
        <v>68</v>
      </c>
    </row>
    <row r="75" s="46" customFormat="1" ht="40.5" customHeight="1">
      <c r="A75" s="59">
        <v>65</v>
      </c>
      <c r="B75" t="s" s="60">
        <v>138</v>
      </c>
      <c r="C75" t="s" s="60">
        <v>139</v>
      </c>
      <c r="D75" t="s" s="61">
        <v>19</v>
      </c>
      <c r="E75" t="s" s="60">
        <v>64</v>
      </c>
      <c r="F75" s="65">
        <v>40500</v>
      </c>
      <c r="G75" s="78"/>
      <c r="H75" t="s" s="61">
        <v>65</v>
      </c>
      <c r="I75" t="s" s="61">
        <v>81</v>
      </c>
      <c r="J75" s="64">
        <v>39339</v>
      </c>
      <c r="K75" s="70"/>
      <c r="L75" t="s" s="61">
        <v>106</v>
      </c>
      <c r="M75" t="s" s="61">
        <v>68</v>
      </c>
    </row>
    <row r="76" s="46" customFormat="1" ht="40.5" customHeight="1">
      <c r="A76" s="59">
        <v>66</v>
      </c>
      <c r="B76" t="s" s="60">
        <v>138</v>
      </c>
      <c r="C76" t="s" s="60">
        <v>139</v>
      </c>
      <c r="D76" t="s" s="61">
        <v>19</v>
      </c>
      <c r="E76" t="s" s="60">
        <v>64</v>
      </c>
      <c r="F76" s="65">
        <v>27324</v>
      </c>
      <c r="G76" s="78"/>
      <c r="H76" t="s" s="61">
        <v>65</v>
      </c>
      <c r="I76" t="s" s="61">
        <v>81</v>
      </c>
      <c r="J76" s="64">
        <v>39339</v>
      </c>
      <c r="K76" s="70"/>
      <c r="L76" t="s" s="61">
        <v>106</v>
      </c>
      <c r="M76" t="s" s="61">
        <v>68</v>
      </c>
    </row>
    <row r="77" s="46" customFormat="1" ht="40.5" customHeight="1">
      <c r="A77" s="59">
        <v>67</v>
      </c>
      <c r="B77" t="s" s="60">
        <v>138</v>
      </c>
      <c r="C77" t="s" s="60">
        <v>139</v>
      </c>
      <c r="D77" t="s" s="61">
        <v>19</v>
      </c>
      <c r="E77" t="s" s="60">
        <v>64</v>
      </c>
      <c r="F77" s="65">
        <v>32400</v>
      </c>
      <c r="G77" s="78"/>
      <c r="H77" t="s" s="61">
        <v>65</v>
      </c>
      <c r="I77" t="s" s="61">
        <v>81</v>
      </c>
      <c r="J77" s="64">
        <v>39339</v>
      </c>
      <c r="K77" s="70"/>
      <c r="L77" t="s" s="61">
        <v>106</v>
      </c>
      <c r="M77" t="s" s="61">
        <v>68</v>
      </c>
    </row>
    <row r="78" s="46" customFormat="1" ht="40.5" customHeight="1">
      <c r="A78" s="59">
        <v>68</v>
      </c>
      <c r="B78" t="s" s="60">
        <v>138</v>
      </c>
      <c r="C78" t="s" s="60">
        <v>139</v>
      </c>
      <c r="D78" t="s" s="61">
        <v>19</v>
      </c>
      <c r="E78" t="s" s="60">
        <v>64</v>
      </c>
      <c r="F78" s="65">
        <v>31135</v>
      </c>
      <c r="G78" s="78"/>
      <c r="H78" t="s" s="61">
        <v>65</v>
      </c>
      <c r="I78" t="s" s="61">
        <v>81</v>
      </c>
      <c r="J78" s="64">
        <v>39339</v>
      </c>
      <c r="K78" s="70"/>
      <c r="L78" t="s" s="61">
        <v>106</v>
      </c>
      <c r="M78" t="s" s="61">
        <v>68</v>
      </c>
    </row>
    <row r="79" s="46" customFormat="1" ht="40.5" customHeight="1">
      <c r="A79" s="59">
        <v>69</v>
      </c>
      <c r="B79" t="s" s="60">
        <v>138</v>
      </c>
      <c r="C79" t="s" s="60">
        <v>139</v>
      </c>
      <c r="D79" t="s" s="61">
        <v>19</v>
      </c>
      <c r="E79" t="s" s="60">
        <v>64</v>
      </c>
      <c r="F79" s="65">
        <v>16605</v>
      </c>
      <c r="G79" s="78"/>
      <c r="H79" t="s" s="61">
        <v>65</v>
      </c>
      <c r="I79" t="s" s="61">
        <v>81</v>
      </c>
      <c r="J79" s="64">
        <v>39339</v>
      </c>
      <c r="K79" s="70"/>
      <c r="L79" t="s" s="61">
        <v>106</v>
      </c>
      <c r="M79" t="s" s="61">
        <v>68</v>
      </c>
    </row>
    <row r="80" s="46" customFormat="1" ht="40.5" customHeight="1">
      <c r="A80" s="59">
        <v>70</v>
      </c>
      <c r="B80" t="s" s="60">
        <v>138</v>
      </c>
      <c r="C80" t="s" s="60">
        <v>139</v>
      </c>
      <c r="D80" t="s" s="61">
        <v>19</v>
      </c>
      <c r="E80" t="s" s="60">
        <v>64</v>
      </c>
      <c r="F80" s="65">
        <v>27000</v>
      </c>
      <c r="G80" s="78"/>
      <c r="H80" t="s" s="61">
        <v>65</v>
      </c>
      <c r="I80" t="s" s="61">
        <v>81</v>
      </c>
      <c r="J80" s="64">
        <v>39339</v>
      </c>
      <c r="K80" s="70"/>
      <c r="L80" t="s" s="61">
        <v>106</v>
      </c>
      <c r="M80" t="s" s="61">
        <v>68</v>
      </c>
    </row>
    <row r="81" s="46" customFormat="1" ht="40.5" customHeight="1">
      <c r="A81" s="59">
        <v>71</v>
      </c>
      <c r="B81" t="s" s="60">
        <v>138</v>
      </c>
      <c r="C81" t="s" s="60">
        <v>139</v>
      </c>
      <c r="D81" t="s" s="61">
        <v>19</v>
      </c>
      <c r="E81" t="s" s="60">
        <v>64</v>
      </c>
      <c r="F81" s="65">
        <v>9855</v>
      </c>
      <c r="G81" s="78"/>
      <c r="H81" t="s" s="61">
        <v>65</v>
      </c>
      <c r="I81" t="s" s="61">
        <v>81</v>
      </c>
      <c r="J81" s="64">
        <v>39339</v>
      </c>
      <c r="K81" s="70"/>
      <c r="L81" t="s" s="61">
        <v>106</v>
      </c>
      <c r="M81" t="s" s="61">
        <v>68</v>
      </c>
    </row>
    <row r="82" s="46" customFormat="1" ht="40.5" customHeight="1">
      <c r="A82" s="59">
        <v>72</v>
      </c>
      <c r="B82" t="s" s="60">
        <v>138</v>
      </c>
      <c r="C82" t="s" s="60">
        <v>139</v>
      </c>
      <c r="D82" t="s" s="61">
        <v>19</v>
      </c>
      <c r="E82" t="s" s="60">
        <v>64</v>
      </c>
      <c r="F82" s="65">
        <v>10800</v>
      </c>
      <c r="G82" s="78"/>
      <c r="H82" t="s" s="61">
        <v>65</v>
      </c>
      <c r="I82" t="s" s="61">
        <v>81</v>
      </c>
      <c r="J82" s="64">
        <v>39339</v>
      </c>
      <c r="K82" s="70"/>
      <c r="L82" t="s" s="61">
        <v>106</v>
      </c>
      <c r="M82" t="s" s="61">
        <v>68</v>
      </c>
    </row>
    <row r="83" s="46" customFormat="1" ht="40.5" customHeight="1">
      <c r="A83" s="59">
        <v>73</v>
      </c>
      <c r="B83" t="s" s="60">
        <v>138</v>
      </c>
      <c r="C83" t="s" s="60">
        <v>139</v>
      </c>
      <c r="D83" t="s" s="61">
        <v>19</v>
      </c>
      <c r="E83" t="s" s="60">
        <v>64</v>
      </c>
      <c r="F83" s="65">
        <v>5550</v>
      </c>
      <c r="G83" s="78"/>
      <c r="H83" t="s" s="61">
        <v>65</v>
      </c>
      <c r="I83" t="s" s="61">
        <v>81</v>
      </c>
      <c r="J83" s="64">
        <v>39339</v>
      </c>
      <c r="K83" s="70"/>
      <c r="L83" t="s" s="61">
        <v>106</v>
      </c>
      <c r="M83" t="s" s="61">
        <v>68</v>
      </c>
    </row>
    <row r="84" s="46" customFormat="1" ht="40.5" customHeight="1">
      <c r="A84" s="59">
        <v>74</v>
      </c>
      <c r="B84" t="s" s="60">
        <v>79</v>
      </c>
      <c r="C84" t="s" s="60">
        <v>140</v>
      </c>
      <c r="D84" t="s" s="61">
        <v>19</v>
      </c>
      <c r="E84" t="s" s="60">
        <v>64</v>
      </c>
      <c r="F84" s="65">
        <v>272000</v>
      </c>
      <c r="H84" t="s" s="61">
        <v>65</v>
      </c>
      <c r="I84" t="s" s="61">
        <v>81</v>
      </c>
      <c r="J84" s="64">
        <v>39345</v>
      </c>
      <c r="K84" s="70"/>
      <c r="L84" t="s" s="61">
        <v>67</v>
      </c>
      <c r="M84" t="s" s="61">
        <v>68</v>
      </c>
    </row>
    <row r="85" s="46" customFormat="1" ht="40.5" customHeight="1">
      <c r="A85" s="59">
        <v>75</v>
      </c>
      <c r="B85" t="s" s="60">
        <v>141</v>
      </c>
      <c r="C85" t="s" s="60">
        <v>142</v>
      </c>
      <c r="D85" t="s" s="61">
        <v>19</v>
      </c>
      <c r="E85" t="s" s="60">
        <v>64</v>
      </c>
      <c r="F85" s="65">
        <v>442000</v>
      </c>
      <c r="G85" s="78"/>
      <c r="H85" t="s" s="61">
        <v>65</v>
      </c>
      <c r="I85" t="s" s="61">
        <v>81</v>
      </c>
      <c r="J85" s="64">
        <v>39345</v>
      </c>
      <c r="K85" s="70"/>
      <c r="L85" t="s" s="61">
        <v>106</v>
      </c>
      <c r="M85" t="s" s="61">
        <v>68</v>
      </c>
    </row>
    <row r="86" s="46" customFormat="1" ht="36.75" customHeight="1">
      <c r="A86" s="59">
        <v>76</v>
      </c>
      <c r="B86" t="s" s="60">
        <v>143</v>
      </c>
      <c r="C86" t="s" s="60">
        <v>144</v>
      </c>
      <c r="D86" t="s" s="61">
        <v>19</v>
      </c>
      <c r="E86" t="s" s="60">
        <v>64</v>
      </c>
      <c r="F86" s="65">
        <v>392500</v>
      </c>
      <c r="H86" t="s" s="61">
        <v>65</v>
      </c>
      <c r="I86" t="s" s="61">
        <v>84</v>
      </c>
      <c r="J86" s="64">
        <v>39345</v>
      </c>
      <c r="K86" s="70"/>
      <c r="L86" t="s" s="61">
        <v>85</v>
      </c>
      <c r="M86" t="s" s="61">
        <v>68</v>
      </c>
    </row>
    <row r="87" s="46" customFormat="1" ht="36.75" customHeight="1">
      <c r="A87" s="59">
        <v>77</v>
      </c>
      <c r="B87" t="s" s="60">
        <v>145</v>
      </c>
      <c r="C87" t="s" s="60">
        <v>146</v>
      </c>
      <c r="D87" t="s" s="61">
        <v>19</v>
      </c>
      <c r="E87" t="s" s="60">
        <v>64</v>
      </c>
      <c r="F87" s="65">
        <v>19000</v>
      </c>
      <c r="H87" t="s" s="61">
        <v>65</v>
      </c>
      <c r="I87" t="s" s="61">
        <v>147</v>
      </c>
      <c r="J87" s="64">
        <v>39384</v>
      </c>
      <c r="K87" s="70"/>
      <c r="L87" t="s" s="61">
        <v>67</v>
      </c>
      <c r="M87" t="s" s="61">
        <v>68</v>
      </c>
    </row>
    <row r="88" s="46" customFormat="1" ht="36.75" customHeight="1">
      <c r="A88" s="59">
        <v>78</v>
      </c>
      <c r="B88" t="s" s="60">
        <v>148</v>
      </c>
      <c r="C88" t="s" s="60">
        <v>149</v>
      </c>
      <c r="D88" t="s" s="61">
        <v>19</v>
      </c>
      <c r="E88" t="s" s="60">
        <v>64</v>
      </c>
      <c r="F88" s="65">
        <v>95000</v>
      </c>
      <c r="H88" t="s" s="61">
        <v>65</v>
      </c>
      <c r="I88" t="s" s="61">
        <v>84</v>
      </c>
      <c r="J88" s="64">
        <v>39386</v>
      </c>
      <c r="K88" s="70"/>
      <c r="L88" t="s" s="61">
        <v>67</v>
      </c>
      <c r="M88" t="s" s="61">
        <v>68</v>
      </c>
    </row>
    <row r="89" s="46" customFormat="1" ht="36.75" customHeight="1">
      <c r="A89" s="59">
        <v>79</v>
      </c>
      <c r="B89" t="s" s="60">
        <v>148</v>
      </c>
      <c r="C89" t="s" s="60">
        <v>150</v>
      </c>
      <c r="D89" t="s" s="61">
        <v>19</v>
      </c>
      <c r="E89" t="s" s="60">
        <v>64</v>
      </c>
      <c r="F89" s="65">
        <v>20000</v>
      </c>
      <c r="H89" t="s" s="61">
        <v>65</v>
      </c>
      <c r="I89" t="s" s="61">
        <v>84</v>
      </c>
      <c r="J89" s="64">
        <v>39386</v>
      </c>
      <c r="K89" s="70"/>
      <c r="L89" t="s" s="61">
        <v>67</v>
      </c>
      <c r="M89" t="s" s="61">
        <v>68</v>
      </c>
    </row>
    <row r="90" s="46" customFormat="1" ht="36.75" customHeight="1">
      <c r="A90" s="59">
        <v>80</v>
      </c>
      <c r="B90" t="s" s="60">
        <v>148</v>
      </c>
      <c r="C90" t="s" s="60">
        <v>151</v>
      </c>
      <c r="D90" t="s" s="61">
        <v>19</v>
      </c>
      <c r="E90" t="s" s="60">
        <v>64</v>
      </c>
      <c r="F90" s="65">
        <v>20000</v>
      </c>
      <c r="H90" t="s" s="61">
        <v>65</v>
      </c>
      <c r="I90" t="s" s="61">
        <v>84</v>
      </c>
      <c r="J90" s="64">
        <v>39386</v>
      </c>
      <c r="K90" s="70"/>
      <c r="L90" t="s" s="61">
        <v>67</v>
      </c>
      <c r="M90" t="s" s="61">
        <v>68</v>
      </c>
    </row>
    <row r="91" s="46" customFormat="1" ht="36.75" customHeight="1">
      <c r="A91" s="59">
        <v>81</v>
      </c>
      <c r="B91" t="s" s="60">
        <v>148</v>
      </c>
      <c r="C91" t="s" s="60">
        <v>152</v>
      </c>
      <c r="D91" t="s" s="61">
        <v>19</v>
      </c>
      <c r="E91" t="s" s="60">
        <v>64</v>
      </c>
      <c r="F91" s="65">
        <v>40000</v>
      </c>
      <c r="H91" t="s" s="61">
        <v>65</v>
      </c>
      <c r="I91" t="s" s="61">
        <v>84</v>
      </c>
      <c r="J91" s="64">
        <v>39392</v>
      </c>
      <c r="K91" s="70"/>
      <c r="L91" t="s" s="61">
        <v>67</v>
      </c>
      <c r="M91" t="s" s="61">
        <v>68</v>
      </c>
    </row>
    <row r="92" s="46" customFormat="1" ht="36.75" customHeight="1">
      <c r="A92" s="59">
        <v>82</v>
      </c>
      <c r="B92" t="s" s="60">
        <v>148</v>
      </c>
      <c r="C92" t="s" s="60">
        <v>149</v>
      </c>
      <c r="D92" t="s" s="61">
        <v>19</v>
      </c>
      <c r="E92" t="s" s="60">
        <v>64</v>
      </c>
      <c r="F92" s="65">
        <v>100000</v>
      </c>
      <c r="H92" t="s" s="61">
        <v>65</v>
      </c>
      <c r="I92" t="s" s="61">
        <v>84</v>
      </c>
      <c r="J92" s="64">
        <v>39392</v>
      </c>
      <c r="K92" s="70"/>
      <c r="L92" t="s" s="61">
        <v>67</v>
      </c>
      <c r="M92" t="s" s="61">
        <v>68</v>
      </c>
    </row>
    <row r="93" s="46" customFormat="1" ht="36.75" customHeight="1">
      <c r="A93" s="59">
        <v>83</v>
      </c>
      <c r="B93" t="s" s="60">
        <v>148</v>
      </c>
      <c r="C93" t="s" s="60">
        <v>152</v>
      </c>
      <c r="D93" t="s" s="61">
        <v>19</v>
      </c>
      <c r="E93" t="s" s="60">
        <v>64</v>
      </c>
      <c r="F93" s="65">
        <v>100000</v>
      </c>
      <c r="H93" t="s" s="61">
        <v>65</v>
      </c>
      <c r="I93" t="s" s="61">
        <v>84</v>
      </c>
      <c r="J93" s="64">
        <v>39392</v>
      </c>
      <c r="K93" s="70"/>
      <c r="L93" t="s" s="61">
        <v>67</v>
      </c>
      <c r="M93" t="s" s="61">
        <v>68</v>
      </c>
    </row>
    <row r="94" s="46" customFormat="1" ht="36.75" customHeight="1">
      <c r="A94" s="59">
        <v>84</v>
      </c>
      <c r="B94" t="s" s="60">
        <v>143</v>
      </c>
      <c r="C94" t="s" s="60">
        <v>153</v>
      </c>
      <c r="D94" t="s" s="61">
        <v>19</v>
      </c>
      <c r="E94" t="s" s="60">
        <v>64</v>
      </c>
      <c r="F94" s="65">
        <v>298600</v>
      </c>
      <c r="H94" t="s" s="61">
        <v>65</v>
      </c>
      <c r="I94" t="s" s="61">
        <v>84</v>
      </c>
      <c r="J94" s="64">
        <v>39392</v>
      </c>
      <c r="K94" s="70"/>
      <c r="L94" t="s" s="79">
        <v>85</v>
      </c>
      <c r="M94" t="s" s="61">
        <v>68</v>
      </c>
    </row>
    <row r="95" s="46" customFormat="1" ht="39" customHeight="1">
      <c r="A95" s="59">
        <v>85</v>
      </c>
      <c r="B95" t="s" s="60">
        <v>143</v>
      </c>
      <c r="C95" t="s" s="60">
        <v>154</v>
      </c>
      <c r="D95" t="s" s="61">
        <v>19</v>
      </c>
      <c r="E95" t="s" s="60">
        <v>64</v>
      </c>
      <c r="F95" s="65">
        <v>63500</v>
      </c>
      <c r="H95" t="s" s="61">
        <v>65</v>
      </c>
      <c r="I95" t="s" s="61">
        <v>84</v>
      </c>
      <c r="J95" s="64">
        <v>39392</v>
      </c>
      <c r="K95" s="70"/>
      <c r="L95" t="s" s="79">
        <v>85</v>
      </c>
      <c r="M95" t="s" s="61">
        <v>68</v>
      </c>
    </row>
    <row r="96" s="46" customFormat="1" ht="44.25" customHeight="1">
      <c r="A96" s="59">
        <v>86</v>
      </c>
      <c r="B96" t="s" s="60">
        <v>143</v>
      </c>
      <c r="C96" t="s" s="60">
        <v>155</v>
      </c>
      <c r="D96" t="s" s="61">
        <v>19</v>
      </c>
      <c r="E96" t="s" s="60">
        <v>64</v>
      </c>
      <c r="F96" s="65">
        <v>30400</v>
      </c>
      <c r="H96" t="s" s="61">
        <v>65</v>
      </c>
      <c r="I96" t="s" s="61">
        <v>84</v>
      </c>
      <c r="J96" s="64">
        <v>39392</v>
      </c>
      <c r="K96" s="70"/>
      <c r="L96" t="s" s="79">
        <v>85</v>
      </c>
      <c r="M96" t="s" s="61">
        <v>68</v>
      </c>
    </row>
    <row r="97" s="46" customFormat="1" ht="45.75" customHeight="1">
      <c r="A97" s="59">
        <v>87</v>
      </c>
      <c r="B97" t="s" s="60">
        <v>145</v>
      </c>
      <c r="C97" t="s" s="60">
        <v>156</v>
      </c>
      <c r="D97" t="s" s="61">
        <v>19</v>
      </c>
      <c r="E97" t="s" s="60">
        <v>64</v>
      </c>
      <c r="F97" s="65">
        <v>7000</v>
      </c>
      <c r="H97" t="s" s="61">
        <v>65</v>
      </c>
      <c r="I97" t="s" s="61">
        <v>147</v>
      </c>
      <c r="J97" s="64">
        <v>39392</v>
      </c>
      <c r="K97" s="70"/>
      <c r="L97" t="s" s="61">
        <v>67</v>
      </c>
      <c r="M97" t="s" s="61">
        <v>68</v>
      </c>
    </row>
    <row r="98" s="46" customFormat="1" ht="42" customHeight="1">
      <c r="A98" s="59">
        <v>88</v>
      </c>
      <c r="B98" t="s" s="60">
        <v>157</v>
      </c>
      <c r="C98" t="s" s="60">
        <v>158</v>
      </c>
      <c r="D98" t="s" s="61">
        <v>19</v>
      </c>
      <c r="E98" t="s" s="60">
        <v>64</v>
      </c>
      <c r="F98" s="65">
        <v>10500000</v>
      </c>
      <c r="G98" s="65"/>
      <c r="H98" t="s" s="61">
        <v>65</v>
      </c>
      <c r="I98" t="s" s="61">
        <v>84</v>
      </c>
      <c r="J98" s="64">
        <v>39426</v>
      </c>
      <c r="K98" s="70"/>
      <c r="L98" t="s" s="61">
        <v>85</v>
      </c>
      <c r="M98" t="s" s="61">
        <v>68</v>
      </c>
    </row>
    <row r="99" s="46" customFormat="1" ht="48" customHeight="1">
      <c r="A99" s="59">
        <v>89</v>
      </c>
      <c r="B99" t="s" s="60">
        <v>157</v>
      </c>
      <c r="C99" t="s" s="60">
        <v>158</v>
      </c>
      <c r="D99" t="s" s="61">
        <v>19</v>
      </c>
      <c r="E99" t="s" s="60">
        <v>64</v>
      </c>
      <c r="F99" s="65">
        <v>89503750</v>
      </c>
      <c r="G99" s="65"/>
      <c r="H99" t="s" s="61">
        <v>65</v>
      </c>
      <c r="I99" t="s" s="61">
        <v>84</v>
      </c>
      <c r="J99" s="64">
        <v>39426</v>
      </c>
      <c r="K99" s="70"/>
      <c r="L99" t="s" s="61">
        <v>85</v>
      </c>
      <c r="M99" t="s" s="61">
        <v>68</v>
      </c>
    </row>
    <row r="100" s="46" customFormat="1" ht="42.75" customHeight="1">
      <c r="A100" s="59">
        <v>90</v>
      </c>
      <c r="B100" t="s" s="60">
        <v>157</v>
      </c>
      <c r="C100" t="s" s="60">
        <v>159</v>
      </c>
      <c r="D100" t="s" s="61">
        <v>19</v>
      </c>
      <c r="E100" t="s" s="60">
        <v>64</v>
      </c>
      <c r="F100" s="65">
        <v>3008757</v>
      </c>
      <c r="G100" s="65"/>
      <c r="H100" t="s" s="61">
        <v>65</v>
      </c>
      <c r="I100" t="s" s="61">
        <v>84</v>
      </c>
      <c r="J100" s="64">
        <v>39426</v>
      </c>
      <c r="K100" s="70"/>
      <c r="L100" t="s" s="61">
        <v>85</v>
      </c>
      <c r="M100" t="s" s="61">
        <v>68</v>
      </c>
    </row>
    <row r="101" s="46" customFormat="1" ht="46.5" customHeight="1">
      <c r="A101" s="59">
        <v>91</v>
      </c>
      <c r="B101" t="s" s="60">
        <v>145</v>
      </c>
      <c r="C101" t="s" s="60">
        <v>160</v>
      </c>
      <c r="D101" t="s" s="61">
        <v>19</v>
      </c>
      <c r="E101" t="s" s="60">
        <v>64</v>
      </c>
      <c r="F101" s="65">
        <v>75000</v>
      </c>
      <c r="H101" t="s" s="61">
        <v>65</v>
      </c>
      <c r="I101" t="s" s="61">
        <v>147</v>
      </c>
      <c r="J101" s="64">
        <v>39426</v>
      </c>
      <c r="K101" s="70"/>
      <c r="L101" t="s" s="61">
        <v>67</v>
      </c>
      <c r="M101" t="s" s="61">
        <v>68</v>
      </c>
    </row>
    <row r="102" s="46" customFormat="1" ht="36.75" customHeight="1">
      <c r="A102" s="59">
        <v>92</v>
      </c>
      <c r="B102" t="s" s="80">
        <v>161</v>
      </c>
      <c r="C102" t="s" s="67">
        <v>162</v>
      </c>
      <c r="D102" s="81"/>
      <c r="E102" s="82"/>
      <c r="F102" s="68">
        <v>1398594.82</v>
      </c>
      <c r="I102" t="s" s="61">
        <v>161</v>
      </c>
      <c r="J102" s="64"/>
      <c r="K102" s="70"/>
      <c r="M102" t="s" s="61">
        <v>68</v>
      </c>
    </row>
    <row r="103" s="46" customFormat="1" ht="36.75" customHeight="1">
      <c r="B103" t="s" s="80">
        <v>72</v>
      </c>
      <c r="C103" s="82"/>
      <c r="D103" s="81"/>
      <c r="E103" s="82"/>
      <c r="F103" s="68">
        <f>SUM(F14:F102)</f>
        <v>383502131.3</v>
      </c>
      <c r="G103" s="68">
        <f>SUM(G14:G102)</f>
        <v>0</v>
      </c>
      <c r="J103" s="64"/>
      <c r="K103" s="70"/>
    </row>
    <row r="104" s="46" customFormat="1" ht="37.5" customHeight="1">
      <c r="A104" s="55">
        <v>2008</v>
      </c>
      <c r="B104" s="56"/>
      <c r="C104" s="56"/>
      <c r="D104" s="56"/>
      <c r="E104" s="56"/>
      <c r="F104" s="56"/>
      <c r="G104" s="56"/>
      <c r="H104" s="56"/>
      <c r="I104" s="56"/>
      <c r="J104" s="56"/>
      <c r="K104" s="56"/>
      <c r="L104" s="83"/>
    </row>
    <row r="105" s="46" customFormat="1" ht="36.75" customHeight="1">
      <c r="A105" s="59">
        <v>93</v>
      </c>
      <c r="B105" t="s" s="60">
        <v>79</v>
      </c>
      <c r="C105" t="s" s="60">
        <v>163</v>
      </c>
      <c r="E105" t="s" s="60">
        <v>64</v>
      </c>
      <c r="F105" s="65">
        <v>75000</v>
      </c>
      <c r="I105" t="s" s="61">
        <v>147</v>
      </c>
      <c r="J105" s="64">
        <v>39456</v>
      </c>
      <c r="K105" s="70"/>
      <c r="L105" t="s" s="61">
        <v>67</v>
      </c>
      <c r="M105" t="s" s="61">
        <v>68</v>
      </c>
    </row>
    <row r="106" s="46" customFormat="1" ht="36.75" customHeight="1">
      <c r="A106" s="59">
        <v>94</v>
      </c>
      <c r="B106" t="s" s="60">
        <v>79</v>
      </c>
      <c r="C106" t="s" s="60">
        <v>163</v>
      </c>
      <c r="E106" t="s" s="60">
        <v>64</v>
      </c>
      <c r="F106" s="65">
        <v>90000</v>
      </c>
      <c r="I106" t="s" s="61">
        <v>147</v>
      </c>
      <c r="J106" s="64">
        <v>39456</v>
      </c>
      <c r="K106" s="70"/>
      <c r="L106" t="s" s="61">
        <v>67</v>
      </c>
      <c r="M106" t="s" s="61">
        <v>68</v>
      </c>
    </row>
    <row r="107" s="46" customFormat="1" ht="36.75" customHeight="1">
      <c r="A107" s="59">
        <v>95</v>
      </c>
      <c r="B107" t="s" s="60">
        <v>93</v>
      </c>
      <c r="C107" t="s" s="60">
        <v>50</v>
      </c>
      <c r="D107" t="s" s="61">
        <v>19</v>
      </c>
      <c r="E107" t="s" s="60">
        <v>64</v>
      </c>
      <c r="F107" s="65">
        <v>42000</v>
      </c>
      <c r="H107" t="s" s="61">
        <v>65</v>
      </c>
      <c r="I107" t="s" s="61">
        <v>164</v>
      </c>
      <c r="J107" s="64">
        <v>39491</v>
      </c>
      <c r="K107" s="70"/>
      <c r="L107" t="s" s="61">
        <v>67</v>
      </c>
      <c r="M107" t="s" s="61">
        <v>68</v>
      </c>
    </row>
    <row r="108" s="46" customFormat="1" ht="36.75" customHeight="1">
      <c r="A108" s="59">
        <v>96</v>
      </c>
      <c r="B108" t="s" s="60">
        <v>148</v>
      </c>
      <c r="C108" t="s" s="60">
        <v>165</v>
      </c>
      <c r="D108" t="s" s="61">
        <v>19</v>
      </c>
      <c r="E108" t="s" s="60">
        <v>64</v>
      </c>
      <c r="F108" s="65">
        <v>100000</v>
      </c>
      <c r="H108" t="s" s="61">
        <v>65</v>
      </c>
      <c r="I108" t="s" s="61">
        <v>84</v>
      </c>
      <c r="J108" s="64">
        <v>39490</v>
      </c>
      <c r="K108" s="70"/>
      <c r="L108" t="s" s="61">
        <v>67</v>
      </c>
      <c r="M108" t="s" s="61">
        <v>68</v>
      </c>
    </row>
    <row r="109" s="46" customFormat="1" ht="36.75" customHeight="1">
      <c r="A109" s="59">
        <v>97</v>
      </c>
      <c r="B109" t="s" s="60">
        <v>166</v>
      </c>
      <c r="C109" t="s" s="60">
        <v>167</v>
      </c>
      <c r="D109" t="s" s="61">
        <v>19</v>
      </c>
      <c r="E109" t="s" s="60">
        <v>64</v>
      </c>
      <c r="F109" s="65">
        <v>310000</v>
      </c>
      <c r="H109" t="s" s="61">
        <v>65</v>
      </c>
      <c r="I109" t="s" s="61">
        <v>84</v>
      </c>
      <c r="J109" s="64">
        <v>39490</v>
      </c>
      <c r="K109" s="70"/>
      <c r="L109" t="s" s="61">
        <v>67</v>
      </c>
      <c r="M109" t="s" s="61">
        <v>68</v>
      </c>
    </row>
    <row r="110" s="46" customFormat="1" ht="36.75" customHeight="1">
      <c r="A110" s="59">
        <v>98</v>
      </c>
      <c r="B110" t="s" s="60">
        <v>168</v>
      </c>
      <c r="C110" t="s" s="60">
        <v>169</v>
      </c>
      <c r="D110" t="s" s="61">
        <v>19</v>
      </c>
      <c r="E110" t="s" s="60">
        <v>64</v>
      </c>
      <c r="F110" s="65">
        <v>2250000</v>
      </c>
      <c r="H110" t="s" s="61">
        <v>65</v>
      </c>
      <c r="I110" t="s" s="61">
        <v>66</v>
      </c>
      <c r="J110" s="64">
        <v>39510</v>
      </c>
      <c r="K110" s="70"/>
      <c r="L110" t="s" s="61">
        <v>85</v>
      </c>
      <c r="M110" t="s" s="61">
        <v>68</v>
      </c>
    </row>
    <row r="111" s="46" customFormat="1" ht="36.75" customHeight="1">
      <c r="A111" s="59">
        <v>99</v>
      </c>
      <c r="B111" t="s" s="60">
        <v>170</v>
      </c>
      <c r="C111" t="s" s="60">
        <v>171</v>
      </c>
      <c r="D111" t="s" s="61">
        <v>19</v>
      </c>
      <c r="E111" t="s" s="60">
        <v>64</v>
      </c>
      <c r="F111" s="65">
        <v>6236470.12</v>
      </c>
      <c r="H111" t="s" s="61">
        <v>65</v>
      </c>
      <c r="I111" t="s" s="61">
        <v>81</v>
      </c>
      <c r="J111" s="64">
        <v>39510</v>
      </c>
      <c r="K111" s="70"/>
      <c r="L111" t="s" s="61">
        <v>172</v>
      </c>
      <c r="M111" t="s" s="61">
        <v>68</v>
      </c>
    </row>
    <row r="112" s="46" customFormat="1" ht="36.75" customHeight="1">
      <c r="A112" s="59">
        <v>100</v>
      </c>
      <c r="B112" t="s" s="60">
        <v>148</v>
      </c>
      <c r="C112" t="s" s="60">
        <v>173</v>
      </c>
      <c r="D112" t="s" s="61">
        <v>19</v>
      </c>
      <c r="E112" t="s" s="60">
        <v>64</v>
      </c>
      <c r="F112" s="65">
        <v>100000</v>
      </c>
      <c r="H112" t="s" s="61">
        <v>65</v>
      </c>
      <c r="I112" t="s" s="61">
        <v>84</v>
      </c>
      <c r="J112" s="64">
        <v>39538</v>
      </c>
      <c r="K112" s="70"/>
      <c r="L112" t="s" s="61">
        <v>106</v>
      </c>
      <c r="M112" t="s" s="61">
        <v>68</v>
      </c>
    </row>
    <row r="113" s="46" customFormat="1" ht="36.75" customHeight="1">
      <c r="A113" s="59">
        <v>101</v>
      </c>
      <c r="B113" t="s" s="60">
        <v>174</v>
      </c>
      <c r="C113" t="s" s="60">
        <v>175</v>
      </c>
      <c r="D113" t="s" s="61">
        <v>19</v>
      </c>
      <c r="E113" t="s" s="60">
        <v>64</v>
      </c>
      <c r="F113" s="65">
        <v>2933000</v>
      </c>
      <c r="H113" t="s" s="61">
        <v>65</v>
      </c>
      <c r="I113" t="s" s="61">
        <v>71</v>
      </c>
      <c r="J113" s="64">
        <v>39524</v>
      </c>
      <c r="K113" s="70"/>
      <c r="L113" t="s" s="61">
        <v>67</v>
      </c>
      <c r="M113" t="s" s="61">
        <v>68</v>
      </c>
    </row>
    <row r="114" s="46" customFormat="1" ht="36.75" customHeight="1">
      <c r="A114" s="59">
        <v>102</v>
      </c>
      <c r="B114" t="s" s="60">
        <v>174</v>
      </c>
      <c r="C114" t="s" s="60">
        <v>175</v>
      </c>
      <c r="D114" t="s" s="61">
        <v>19</v>
      </c>
      <c r="E114" t="s" s="60">
        <v>64</v>
      </c>
      <c r="F114" s="65">
        <v>7000000</v>
      </c>
      <c r="G114" s="65"/>
      <c r="H114" t="s" s="61">
        <v>65</v>
      </c>
      <c r="I114" t="s" s="61">
        <v>71</v>
      </c>
      <c r="J114" s="64">
        <v>39538</v>
      </c>
      <c r="K114" s="70"/>
      <c r="L114" t="s" s="61">
        <v>67</v>
      </c>
      <c r="M114" t="s" s="61">
        <v>68</v>
      </c>
    </row>
    <row r="115" s="46" customFormat="1" ht="36.75" customHeight="1">
      <c r="A115" s="59">
        <v>103</v>
      </c>
      <c r="B115" t="s" s="60">
        <v>148</v>
      </c>
      <c r="C115" t="s" s="60">
        <v>173</v>
      </c>
      <c r="D115" t="s" s="61">
        <v>19</v>
      </c>
      <c r="E115" t="s" s="60">
        <v>64</v>
      </c>
      <c r="F115" s="65">
        <v>100000</v>
      </c>
      <c r="H115" t="s" s="61">
        <v>65</v>
      </c>
      <c r="I115" t="s" s="61">
        <v>84</v>
      </c>
      <c r="J115" s="64">
        <v>39547</v>
      </c>
      <c r="K115" s="70"/>
      <c r="L115" t="s" s="61">
        <v>67</v>
      </c>
      <c r="M115" t="s" s="61">
        <v>68</v>
      </c>
    </row>
    <row r="116" s="46" customFormat="1" ht="36.75" customHeight="1">
      <c r="A116" s="59">
        <v>104</v>
      </c>
      <c r="B116" t="s" s="60">
        <v>176</v>
      </c>
      <c r="C116" t="s" s="60">
        <v>177</v>
      </c>
      <c r="D116" t="s" s="61">
        <v>19</v>
      </c>
      <c r="E116" t="s" s="60">
        <v>64</v>
      </c>
      <c r="F116" s="65">
        <v>118000</v>
      </c>
      <c r="H116" t="s" s="61">
        <v>65</v>
      </c>
      <c r="I116" t="s" s="61">
        <v>81</v>
      </c>
      <c r="J116" s="64">
        <v>39547</v>
      </c>
      <c r="K116" s="70"/>
      <c r="L116" t="s" s="61">
        <v>67</v>
      </c>
      <c r="M116" t="s" s="61">
        <v>68</v>
      </c>
    </row>
    <row r="117" s="46" customFormat="1" ht="36.75" customHeight="1">
      <c r="A117" s="59">
        <v>105</v>
      </c>
      <c r="B117" t="s" s="60">
        <v>178</v>
      </c>
      <c r="C117" t="s" s="60">
        <v>179</v>
      </c>
      <c r="D117" t="s" s="61">
        <v>19</v>
      </c>
      <c r="E117" t="s" s="60">
        <v>64</v>
      </c>
      <c r="F117" s="65">
        <v>312290</v>
      </c>
      <c r="H117" t="s" s="61">
        <v>65</v>
      </c>
      <c r="I117" t="s" s="61">
        <v>71</v>
      </c>
      <c r="J117" s="64">
        <v>39605</v>
      </c>
      <c r="K117" s="70"/>
      <c r="L117" t="s" s="61">
        <v>67</v>
      </c>
      <c r="M117" t="s" s="61">
        <v>68</v>
      </c>
    </row>
    <row r="118" s="46" customFormat="1" ht="36.75" customHeight="1">
      <c r="A118" s="59">
        <v>106</v>
      </c>
      <c r="B118" t="s" s="61">
        <v>180</v>
      </c>
      <c r="C118" t="s" s="60">
        <v>181</v>
      </c>
      <c r="D118" t="s" s="61">
        <v>19</v>
      </c>
      <c r="E118" t="s" s="60">
        <v>64</v>
      </c>
      <c r="F118" s="65">
        <v>49000</v>
      </c>
      <c r="G118" s="65"/>
      <c r="H118" t="s" s="61">
        <v>65</v>
      </c>
      <c r="I118" t="s" s="61">
        <v>81</v>
      </c>
      <c r="J118" s="64">
        <v>39604</v>
      </c>
      <c r="K118" s="70"/>
      <c r="L118" t="s" s="61">
        <v>67</v>
      </c>
      <c r="M118" t="s" s="61">
        <v>68</v>
      </c>
    </row>
    <row r="119" s="46" customFormat="1" ht="36.75" customHeight="1">
      <c r="A119" s="59">
        <v>107</v>
      </c>
      <c r="B119" t="s" s="61">
        <v>182</v>
      </c>
      <c r="C119" t="s" s="60">
        <v>183</v>
      </c>
      <c r="D119" t="s" s="61">
        <v>19</v>
      </c>
      <c r="E119" t="s" s="60">
        <v>64</v>
      </c>
      <c r="F119" s="65">
        <v>190000</v>
      </c>
      <c r="G119" s="65"/>
      <c r="H119" t="s" s="61">
        <v>65</v>
      </c>
      <c r="I119" t="s" s="61">
        <v>81</v>
      </c>
      <c r="J119" s="64">
        <v>39553</v>
      </c>
      <c r="K119" s="70"/>
      <c r="L119" t="s" s="61">
        <v>67</v>
      </c>
      <c r="M119" t="s" s="61">
        <v>68</v>
      </c>
    </row>
    <row r="120" s="46" customFormat="1" ht="36.75" customHeight="1">
      <c r="A120" s="59">
        <v>108</v>
      </c>
      <c r="B120" t="s" s="60">
        <v>178</v>
      </c>
      <c r="C120" t="s" s="60">
        <v>179</v>
      </c>
      <c r="D120" t="s" s="61">
        <v>19</v>
      </c>
      <c r="E120" t="s" s="60">
        <v>64</v>
      </c>
      <c r="F120" s="65">
        <v>312900</v>
      </c>
      <c r="H120" t="s" s="61">
        <v>65</v>
      </c>
      <c r="I120" t="s" s="61">
        <v>184</v>
      </c>
      <c r="J120" s="64">
        <v>39755</v>
      </c>
      <c r="K120" s="70"/>
      <c r="L120" t="s" s="61">
        <v>67</v>
      </c>
      <c r="M120" t="s" s="61">
        <v>68</v>
      </c>
    </row>
    <row r="121" s="46" customFormat="1" ht="36.75" customHeight="1">
      <c r="A121" s="59">
        <v>109</v>
      </c>
      <c r="B121" t="s" s="60">
        <v>174</v>
      </c>
      <c r="C121" t="s" s="60">
        <v>175</v>
      </c>
      <c r="E121" s="48"/>
      <c r="F121" s="65"/>
      <c r="G121" s="65">
        <v>9933000</v>
      </c>
      <c r="I121" t="s" s="61">
        <v>71</v>
      </c>
      <c r="J121" s="64">
        <v>39625</v>
      </c>
      <c r="K121" s="70"/>
      <c r="L121" t="s" s="61">
        <v>67</v>
      </c>
      <c r="M121" t="s" s="61">
        <v>68</v>
      </c>
    </row>
    <row r="122" s="46" customFormat="1" ht="49.5" customHeight="1">
      <c r="A122" s="59">
        <v>110</v>
      </c>
      <c r="B122" t="s" s="60">
        <v>148</v>
      </c>
      <c r="C122" t="s" s="60">
        <v>173</v>
      </c>
      <c r="D122" t="s" s="61">
        <v>19</v>
      </c>
      <c r="E122" t="s" s="60">
        <v>64</v>
      </c>
      <c r="F122" s="65">
        <v>100000</v>
      </c>
      <c r="H122" t="s" s="61">
        <v>65</v>
      </c>
      <c r="I122" t="s" s="61">
        <v>84</v>
      </c>
      <c r="J122" s="64">
        <v>39582</v>
      </c>
      <c r="K122" s="70"/>
      <c r="L122" t="s" s="61">
        <v>67</v>
      </c>
      <c r="M122" t="s" s="61">
        <v>68</v>
      </c>
    </row>
    <row r="123" s="46" customFormat="1" ht="45.75" customHeight="1">
      <c r="A123" s="59">
        <v>111</v>
      </c>
      <c r="B123" t="s" s="60">
        <v>185</v>
      </c>
      <c r="C123" t="s" s="60">
        <v>186</v>
      </c>
      <c r="D123" t="s" s="61">
        <v>19</v>
      </c>
      <c r="E123" t="s" s="60">
        <v>64</v>
      </c>
      <c r="F123" s="65">
        <v>323700</v>
      </c>
      <c r="H123" t="s" s="61">
        <v>65</v>
      </c>
      <c r="I123" t="s" s="61">
        <v>71</v>
      </c>
      <c r="J123" s="64">
        <v>39661</v>
      </c>
      <c r="K123" s="70"/>
      <c r="L123" t="s" s="61">
        <v>67</v>
      </c>
      <c r="M123" t="s" s="61">
        <v>68</v>
      </c>
    </row>
    <row r="124" s="46" customFormat="1" ht="55.5" customHeight="1">
      <c r="A124" s="59">
        <v>112</v>
      </c>
      <c r="B124" t="s" s="60">
        <v>79</v>
      </c>
      <c r="C124" t="s" s="60">
        <v>187</v>
      </c>
      <c r="D124" t="s" s="61">
        <v>19</v>
      </c>
      <c r="E124" t="s" s="60">
        <v>64</v>
      </c>
      <c r="F124" s="65">
        <v>135000</v>
      </c>
      <c r="H124" t="s" s="61">
        <v>65</v>
      </c>
      <c r="I124" t="s" s="61">
        <v>71</v>
      </c>
      <c r="J124" s="64">
        <v>39664</v>
      </c>
      <c r="K124" s="70"/>
      <c r="L124" t="s" s="61">
        <v>67</v>
      </c>
      <c r="M124" t="s" s="61">
        <v>68</v>
      </c>
    </row>
    <row r="125" s="46" customFormat="1" ht="45.75" customHeight="1">
      <c r="A125" s="59">
        <v>113</v>
      </c>
      <c r="B125" t="s" s="60">
        <v>79</v>
      </c>
      <c r="C125" t="s" s="60">
        <v>188</v>
      </c>
      <c r="D125" t="s" s="61">
        <v>19</v>
      </c>
      <c r="E125" t="s" s="60">
        <v>64</v>
      </c>
      <c r="F125" s="65">
        <v>80000</v>
      </c>
      <c r="H125" t="s" s="61">
        <v>65</v>
      </c>
      <c r="I125" t="s" s="61">
        <v>71</v>
      </c>
      <c r="J125" s="64">
        <v>39664</v>
      </c>
      <c r="K125" s="70"/>
      <c r="L125" t="s" s="61">
        <v>67</v>
      </c>
      <c r="M125" t="s" s="61">
        <v>68</v>
      </c>
    </row>
    <row r="126" s="46" customFormat="1" ht="51.75" customHeight="1">
      <c r="A126" s="59">
        <v>114</v>
      </c>
      <c r="B126" t="s" s="60">
        <v>189</v>
      </c>
      <c r="C126" t="s" s="60">
        <v>190</v>
      </c>
      <c r="D126" t="s" s="61">
        <v>19</v>
      </c>
      <c r="E126" t="s" s="60">
        <v>64</v>
      </c>
      <c r="F126" s="65">
        <v>15973680.2</v>
      </c>
      <c r="G126" s="65"/>
      <c r="H126" t="s" s="61">
        <v>65</v>
      </c>
      <c r="I126" t="s" s="61">
        <v>81</v>
      </c>
      <c r="J126" s="64">
        <v>39668</v>
      </c>
      <c r="K126" s="70"/>
      <c r="L126" t="s" s="61">
        <v>67</v>
      </c>
      <c r="M126" t="s" s="61">
        <v>68</v>
      </c>
    </row>
    <row r="127" s="46" customFormat="1" ht="51.75" customHeight="1">
      <c r="A127" s="59">
        <v>115</v>
      </c>
      <c r="B127" t="s" s="60">
        <v>191</v>
      </c>
      <c r="C127" t="s" s="60">
        <v>192</v>
      </c>
      <c r="E127" s="48"/>
      <c r="F127" s="65"/>
      <c r="G127" s="77">
        <v>77451830.56999999</v>
      </c>
      <c r="I127" t="s" s="61">
        <v>81</v>
      </c>
      <c r="J127" s="64">
        <v>39686</v>
      </c>
      <c r="K127" s="70"/>
      <c r="L127" t="s" s="61">
        <v>67</v>
      </c>
      <c r="M127" t="s" s="61">
        <v>68</v>
      </c>
    </row>
    <row r="128" s="46" customFormat="1" ht="53.25" customHeight="1">
      <c r="A128" s="59">
        <v>116</v>
      </c>
      <c r="B128" t="s" s="60">
        <v>193</v>
      </c>
      <c r="C128" t="s" s="60">
        <v>194</v>
      </c>
      <c r="D128" t="s" s="61">
        <v>19</v>
      </c>
      <c r="E128" t="s" s="60">
        <v>64</v>
      </c>
      <c r="F128" s="65">
        <v>500000</v>
      </c>
      <c r="H128" t="s" s="61">
        <v>65</v>
      </c>
      <c r="I128" t="s" s="61">
        <v>81</v>
      </c>
      <c r="J128" s="64">
        <v>39692</v>
      </c>
      <c r="K128" s="70"/>
      <c r="M128" t="s" s="61">
        <v>68</v>
      </c>
    </row>
    <row r="129" s="46" customFormat="1" ht="50.25" customHeight="1">
      <c r="A129" s="59">
        <v>117</v>
      </c>
      <c r="B129" t="s" s="60">
        <v>189</v>
      </c>
      <c r="C129" t="s" s="60">
        <v>190</v>
      </c>
      <c r="E129" s="48"/>
      <c r="F129" s="65"/>
      <c r="G129" s="77">
        <v>15973680</v>
      </c>
      <c r="I129" t="s" s="61">
        <v>81</v>
      </c>
      <c r="J129" s="64">
        <v>39701</v>
      </c>
      <c r="K129" s="70"/>
      <c r="L129" t="s" s="61">
        <v>172</v>
      </c>
      <c r="M129" t="s" s="61">
        <v>68</v>
      </c>
    </row>
    <row r="130" s="46" customFormat="1" ht="53.25" customHeight="1">
      <c r="A130" s="59">
        <v>118</v>
      </c>
      <c r="B130" t="s" s="60">
        <v>116</v>
      </c>
      <c r="C130" t="s" s="60">
        <v>116</v>
      </c>
      <c r="E130" s="48"/>
      <c r="F130" s="65"/>
      <c r="G130" s="77">
        <v>5414202.5</v>
      </c>
      <c r="I130" t="s" s="61">
        <v>81</v>
      </c>
      <c r="J130" s="64">
        <v>39758</v>
      </c>
      <c r="K130" s="70"/>
      <c r="L130" t="s" s="61">
        <v>67</v>
      </c>
      <c r="M130" t="s" s="61">
        <v>68</v>
      </c>
    </row>
    <row r="131" s="46" customFormat="1" ht="42" customHeight="1">
      <c r="A131" s="59">
        <v>119</v>
      </c>
      <c r="B131" t="s" s="60">
        <v>178</v>
      </c>
      <c r="C131" t="s" s="60">
        <v>179</v>
      </c>
      <c r="E131" s="48"/>
      <c r="F131" s="65">
        <v>312900</v>
      </c>
      <c r="I131" t="s" s="61">
        <v>71</v>
      </c>
      <c r="J131" s="64">
        <v>39758</v>
      </c>
      <c r="K131" s="70"/>
      <c r="L131" t="s" s="61">
        <v>106</v>
      </c>
      <c r="M131" t="s" s="61">
        <v>68</v>
      </c>
    </row>
    <row r="132" s="46" customFormat="1" ht="53.25" customHeight="1">
      <c r="A132" s="59">
        <v>120</v>
      </c>
      <c r="B132" t="s" s="60">
        <v>116</v>
      </c>
      <c r="C132" t="s" s="60">
        <v>116</v>
      </c>
      <c r="D132" t="s" s="61">
        <v>19</v>
      </c>
      <c r="E132" t="s" s="60">
        <v>64</v>
      </c>
      <c r="F132" s="65">
        <v>5414202.5</v>
      </c>
      <c r="G132" s="65"/>
      <c r="H132" t="s" s="61">
        <v>65</v>
      </c>
      <c r="I132" t="s" s="61">
        <v>81</v>
      </c>
      <c r="J132" s="64">
        <v>39755</v>
      </c>
      <c r="K132" s="70"/>
      <c r="L132" t="s" s="61">
        <v>67</v>
      </c>
      <c r="M132" t="s" s="61">
        <v>68</v>
      </c>
    </row>
    <row r="133" s="46" customFormat="1" ht="53.25" customHeight="1">
      <c r="A133" s="59">
        <v>121</v>
      </c>
      <c r="B133" t="s" s="80">
        <v>161</v>
      </c>
      <c r="C133" t="s" s="67">
        <v>162</v>
      </c>
      <c r="D133" s="81"/>
      <c r="E133" s="81"/>
      <c r="F133" s="68">
        <v>1906546.4</v>
      </c>
      <c r="G133" s="81"/>
      <c r="H133" s="81"/>
      <c r="I133" t="s" s="80">
        <v>161</v>
      </c>
      <c r="J133" s="84">
        <v>39813</v>
      </c>
      <c r="L133" t="s" s="61">
        <v>106</v>
      </c>
    </row>
    <row r="134" s="46" customFormat="1" ht="45" customHeight="1">
      <c r="A134" s="59">
        <v>122</v>
      </c>
      <c r="B134" t="s" s="80">
        <v>195</v>
      </c>
      <c r="C134" t="s" s="67">
        <v>196</v>
      </c>
      <c r="D134" s="81"/>
      <c r="E134" s="81"/>
      <c r="F134" s="68"/>
      <c r="G134" s="68">
        <f>165000+193654.63</f>
        <v>358654.63</v>
      </c>
      <c r="H134" s="81"/>
      <c r="I134" t="s" s="80">
        <v>195</v>
      </c>
      <c r="J134" s="84">
        <v>39813</v>
      </c>
      <c r="L134" s="85"/>
    </row>
    <row r="135" s="46" customFormat="1" ht="45" customHeight="1">
      <c r="B135" t="s" s="80">
        <v>72</v>
      </c>
      <c r="C135" s="82"/>
      <c r="D135" s="81"/>
      <c r="E135" s="81"/>
      <c r="F135" s="68">
        <f>SUM(F105:F134)</f>
        <v>44964689.22</v>
      </c>
      <c r="G135" s="68">
        <f>SUM(G105:G134)</f>
        <v>109131367.7</v>
      </c>
      <c r="H135" s="81"/>
      <c r="I135" s="81"/>
      <c r="J135" s="84"/>
      <c r="L135" s="85"/>
    </row>
    <row r="136" s="46" customFormat="1" ht="36.75" customHeight="1">
      <c r="A136" s="55">
        <v>2009</v>
      </c>
      <c r="B136" s="56"/>
      <c r="C136" s="56"/>
      <c r="D136" s="56"/>
      <c r="E136" s="56"/>
      <c r="F136" s="56"/>
      <c r="G136" s="56"/>
      <c r="H136" s="56"/>
      <c r="I136" s="56"/>
      <c r="J136" s="56"/>
      <c r="K136" s="56"/>
      <c r="L136" s="57"/>
      <c r="M136" s="58"/>
      <c r="N136" s="58"/>
      <c r="O136" s="58"/>
      <c r="P136" s="58"/>
      <c r="Q136" s="58"/>
      <c r="R136" s="58"/>
      <c r="S136" s="58"/>
      <c r="T136" s="58"/>
      <c r="U136" s="58"/>
      <c r="V136" s="58"/>
    </row>
    <row r="137" s="46" customFormat="1" ht="39" customHeight="1">
      <c r="A137" s="59">
        <v>123</v>
      </c>
      <c r="B137" t="s" s="61">
        <v>93</v>
      </c>
      <c r="C137" t="s" s="60">
        <v>197</v>
      </c>
      <c r="D137" t="s" s="61">
        <v>19</v>
      </c>
      <c r="E137" s="86"/>
      <c r="F137" s="65"/>
      <c r="G137" s="65">
        <v>2000000</v>
      </c>
      <c r="H137" t="s" s="61">
        <v>65</v>
      </c>
      <c r="I137" t="s" s="61">
        <v>81</v>
      </c>
      <c r="J137" s="64">
        <v>39820</v>
      </c>
      <c r="K137" s="70"/>
      <c r="L137" t="s" s="61">
        <v>67</v>
      </c>
      <c r="M137" t="s" s="61">
        <v>68</v>
      </c>
    </row>
    <row r="138" s="71" customFormat="1" ht="40.5" customHeight="1">
      <c r="A138" s="72">
        <v>124</v>
      </c>
      <c r="B138" t="s" s="74">
        <v>198</v>
      </c>
      <c r="C138" t="s" s="73">
        <v>199</v>
      </c>
      <c r="D138" t="s" s="74">
        <v>19</v>
      </c>
      <c r="E138" s="87"/>
      <c r="F138" s="75"/>
      <c r="G138" s="75">
        <v>2000000</v>
      </c>
      <c r="H138" t="s" s="74">
        <v>65</v>
      </c>
      <c r="I138" t="s" s="74">
        <v>81</v>
      </c>
      <c r="J138" s="64">
        <v>39820</v>
      </c>
      <c r="K138" s="70"/>
      <c r="L138" t="s" s="61">
        <v>67</v>
      </c>
      <c r="M138" t="s" s="61">
        <v>68</v>
      </c>
    </row>
    <row r="139" s="46" customFormat="1" ht="52.5" customHeight="1">
      <c r="A139" s="59">
        <v>125</v>
      </c>
      <c r="B139" t="s" s="60">
        <v>200</v>
      </c>
      <c r="C139" t="s" s="60">
        <v>179</v>
      </c>
      <c r="D139" t="s" s="61">
        <v>19</v>
      </c>
      <c r="E139" t="s" s="60">
        <v>64</v>
      </c>
      <c r="F139" s="65">
        <v>312500</v>
      </c>
      <c r="H139" t="s" s="61">
        <v>65</v>
      </c>
      <c r="I139" t="s" s="61">
        <v>81</v>
      </c>
      <c r="J139" s="64">
        <v>39847</v>
      </c>
      <c r="K139" s="70"/>
      <c r="L139" t="s" s="61">
        <v>172</v>
      </c>
      <c r="M139" t="s" s="61">
        <v>68</v>
      </c>
    </row>
    <row r="140" s="46" customFormat="1" ht="53.25" customHeight="1">
      <c r="A140" s="59">
        <v>126</v>
      </c>
      <c r="B140" t="s" s="60">
        <v>157</v>
      </c>
      <c r="C140" t="s" s="60">
        <v>201</v>
      </c>
      <c r="D140" t="s" s="61">
        <v>19</v>
      </c>
      <c r="E140" s="86"/>
      <c r="F140" s="65"/>
      <c r="G140" s="77">
        <v>103012507</v>
      </c>
      <c r="H140" t="s" s="61">
        <v>65</v>
      </c>
      <c r="I140" t="s" s="61">
        <v>81</v>
      </c>
      <c r="J140" s="64">
        <v>39909</v>
      </c>
      <c r="K140" s="70"/>
      <c r="L140" t="s" s="61">
        <v>202</v>
      </c>
      <c r="M140" t="s" s="61">
        <v>68</v>
      </c>
    </row>
    <row r="141" s="46" customFormat="1" ht="51" customHeight="1">
      <c r="A141" s="59">
        <v>127</v>
      </c>
      <c r="B141" t="s" s="60">
        <v>193</v>
      </c>
      <c r="C141" t="s" s="60">
        <v>203</v>
      </c>
      <c r="D141" t="s" s="61">
        <v>19</v>
      </c>
      <c r="E141" t="s" s="60">
        <v>64</v>
      </c>
      <c r="F141" s="65">
        <v>800000</v>
      </c>
      <c r="H141" t="s" s="61">
        <v>65</v>
      </c>
      <c r="I141" t="s" s="61">
        <v>81</v>
      </c>
      <c r="J141" s="64">
        <v>39959</v>
      </c>
      <c r="K141" s="70"/>
      <c r="L141" t="s" s="61">
        <v>172</v>
      </c>
      <c r="M141" t="s" s="61">
        <v>68</v>
      </c>
    </row>
    <row r="142" s="46" customFormat="1" ht="47.25" customHeight="1">
      <c r="A142" s="59">
        <v>128</v>
      </c>
      <c r="B142" t="s" s="60">
        <v>204</v>
      </c>
      <c r="C142" t="s" s="60">
        <v>205</v>
      </c>
      <c r="D142" t="s" s="61">
        <v>19</v>
      </c>
      <c r="E142" t="s" s="60">
        <v>64</v>
      </c>
      <c r="F142" s="65">
        <v>92892270</v>
      </c>
      <c r="G142" s="65"/>
      <c r="H142" t="s" s="61">
        <v>65</v>
      </c>
      <c r="I142" t="s" s="61">
        <v>81</v>
      </c>
      <c r="J142" s="64">
        <v>39972</v>
      </c>
      <c r="K142" s="70"/>
      <c r="L142" t="s" s="61">
        <v>206</v>
      </c>
      <c r="M142" t="s" s="61">
        <v>68</v>
      </c>
    </row>
    <row r="143" s="46" customFormat="1" ht="48.75" customHeight="1">
      <c r="A143" s="59">
        <v>129</v>
      </c>
      <c r="B143" t="s" s="60">
        <v>207</v>
      </c>
      <c r="C143" t="s" s="60">
        <v>208</v>
      </c>
      <c r="D143" t="s" s="61">
        <v>19</v>
      </c>
      <c r="E143" t="s" s="60">
        <v>64</v>
      </c>
      <c r="F143" s="65">
        <v>450000</v>
      </c>
      <c r="H143" t="s" s="61">
        <v>65</v>
      </c>
      <c r="I143" t="s" s="61">
        <v>81</v>
      </c>
      <c r="J143" s="64">
        <v>39975</v>
      </c>
      <c r="K143" s="70"/>
      <c r="L143" t="s" s="88">
        <v>172</v>
      </c>
      <c r="M143" t="s" s="61">
        <v>68</v>
      </c>
    </row>
    <row r="144" s="46" customFormat="1" ht="51" customHeight="1">
      <c r="A144" s="59">
        <v>130</v>
      </c>
      <c r="B144" t="s" s="60">
        <v>204</v>
      </c>
      <c r="C144" t="s" s="60">
        <v>192</v>
      </c>
      <c r="D144" t="s" s="61">
        <v>19</v>
      </c>
      <c r="E144" s="86"/>
      <c r="F144" s="65"/>
      <c r="G144" s="77">
        <v>92892270</v>
      </c>
      <c r="H144" t="s" s="61">
        <v>65</v>
      </c>
      <c r="I144" t="s" s="61">
        <v>81</v>
      </c>
      <c r="J144" s="64">
        <v>39975</v>
      </c>
      <c r="K144" s="70"/>
      <c r="L144" t="s" s="61">
        <v>209</v>
      </c>
      <c r="M144" t="s" s="61">
        <v>68</v>
      </c>
    </row>
    <row r="145" s="46" customFormat="1" ht="45" customHeight="1">
      <c r="A145" s="59">
        <v>131</v>
      </c>
      <c r="B145" t="s" s="60">
        <v>62</v>
      </c>
      <c r="C145" t="s" s="60">
        <v>210</v>
      </c>
      <c r="D145" t="s" s="61">
        <v>19</v>
      </c>
      <c r="E145" s="86"/>
      <c r="F145" s="65"/>
      <c r="G145" s="77">
        <v>61393400</v>
      </c>
      <c r="H145" t="s" s="61">
        <v>65</v>
      </c>
      <c r="I145" t="s" s="61">
        <v>81</v>
      </c>
      <c r="J145" s="64">
        <v>39976</v>
      </c>
      <c r="K145" s="70"/>
      <c r="L145" t="s" s="61">
        <v>67</v>
      </c>
      <c r="M145" t="s" s="61">
        <v>68</v>
      </c>
    </row>
    <row r="146" s="71" customFormat="1" ht="45.75" customHeight="1">
      <c r="A146" s="72">
        <v>132</v>
      </c>
      <c r="B146" t="s" s="73">
        <v>211</v>
      </c>
      <c r="C146" t="s" s="73">
        <v>212</v>
      </c>
      <c r="D146" t="s" s="74">
        <v>19</v>
      </c>
      <c r="E146" t="s" s="73">
        <v>64</v>
      </c>
      <c r="F146" s="75">
        <v>1192800</v>
      </c>
      <c r="G146" s="76"/>
      <c r="H146" t="s" s="74">
        <v>65</v>
      </c>
      <c r="I146" t="s" s="74">
        <v>84</v>
      </c>
      <c r="J146" s="64">
        <v>40101</v>
      </c>
      <c r="K146" s="70"/>
      <c r="L146" s="85"/>
      <c r="M146" t="s" s="61">
        <v>68</v>
      </c>
    </row>
    <row r="147" s="71" customFormat="1" ht="47.25" customHeight="1">
      <c r="A147" s="72">
        <v>133</v>
      </c>
      <c r="B147" t="s" s="73">
        <v>213</v>
      </c>
      <c r="C147" t="s" s="73">
        <v>183</v>
      </c>
      <c r="D147" t="s" s="74">
        <v>19</v>
      </c>
      <c r="E147" t="s" s="73">
        <v>64</v>
      </c>
      <c r="F147" s="75">
        <v>312900</v>
      </c>
      <c r="G147" s="76"/>
      <c r="H147" t="s" s="74">
        <v>65</v>
      </c>
      <c r="I147" t="s" s="74">
        <v>81</v>
      </c>
      <c r="J147" s="64">
        <v>40155</v>
      </c>
      <c r="K147" s="70"/>
      <c r="L147" s="89"/>
      <c r="M147" t="s" s="61">
        <v>68</v>
      </c>
    </row>
    <row r="148" s="71" customFormat="1" ht="44.25" customHeight="1">
      <c r="A148" s="72">
        <v>134</v>
      </c>
      <c r="B148" t="s" s="80">
        <v>161</v>
      </c>
      <c r="C148" t="s" s="67">
        <v>162</v>
      </c>
      <c r="D148" s="81"/>
      <c r="E148" s="81"/>
      <c r="F148" s="68">
        <v>1217177.88</v>
      </c>
      <c r="G148" s="81"/>
      <c r="H148" s="81"/>
      <c r="I148" t="s" s="80">
        <v>161</v>
      </c>
      <c r="J148" s="84">
        <v>40178</v>
      </c>
      <c r="K148" s="76"/>
      <c r="L148" s="89"/>
    </row>
    <row r="149" s="46" customFormat="1" ht="50.25" customHeight="1">
      <c r="A149" s="59">
        <v>135</v>
      </c>
      <c r="B149" t="s" s="80">
        <v>195</v>
      </c>
      <c r="C149" t="s" s="67">
        <v>196</v>
      </c>
      <c r="D149" s="81"/>
      <c r="E149" s="81"/>
      <c r="F149" s="68"/>
      <c r="G149" s="68">
        <v>1405</v>
      </c>
      <c r="H149" s="81"/>
      <c r="I149" t="s" s="80">
        <v>195</v>
      </c>
      <c r="J149" s="84">
        <v>40178</v>
      </c>
    </row>
    <row r="150" s="46" customFormat="1" ht="50.25" customHeight="1">
      <c r="B150" t="s" s="80">
        <v>72</v>
      </c>
      <c r="C150" s="82"/>
      <c r="D150" s="81"/>
      <c r="E150" s="81"/>
      <c r="F150" s="68">
        <f>SUM(F137:F149)</f>
        <v>97177647.88</v>
      </c>
      <c r="G150" s="68">
        <f>SUM(G137:G149)</f>
        <v>261299582</v>
      </c>
      <c r="H150" s="81"/>
      <c r="I150" s="81"/>
      <c r="J150" s="84"/>
    </row>
    <row r="151" s="46" customFormat="1" ht="33" customHeight="1">
      <c r="A151" s="55">
        <v>2010</v>
      </c>
      <c r="B151" s="56"/>
      <c r="C151" s="56"/>
      <c r="D151" s="56"/>
      <c r="E151" s="56"/>
      <c r="F151" s="56"/>
      <c r="G151" s="56"/>
      <c r="H151" s="56"/>
      <c r="I151" s="56"/>
      <c r="J151" s="56"/>
      <c r="K151" s="56"/>
      <c r="L151" s="57"/>
      <c r="M151" s="58"/>
      <c r="N151" s="58"/>
      <c r="O151" s="58"/>
      <c r="P151" s="58"/>
      <c r="Q151" s="58"/>
      <c r="R151" s="58"/>
      <c r="S151" s="58"/>
      <c r="T151" s="58"/>
      <c r="U151" s="58"/>
      <c r="V151" s="58"/>
    </row>
    <row r="152" s="46" customFormat="1" ht="38.25" customHeight="1">
      <c r="A152" s="59">
        <v>136</v>
      </c>
      <c r="B152" t="s" s="60">
        <v>214</v>
      </c>
      <c r="C152" t="s" s="60">
        <v>215</v>
      </c>
      <c r="D152" t="s" s="61">
        <v>19</v>
      </c>
      <c r="E152" t="s" s="60">
        <v>64</v>
      </c>
      <c r="F152" s="65">
        <v>3494282.38</v>
      </c>
      <c r="H152" t="s" s="61">
        <v>65</v>
      </c>
      <c r="I152" t="s" s="61">
        <v>71</v>
      </c>
      <c r="J152" s="64">
        <v>40192</v>
      </c>
      <c r="K152" s="70"/>
      <c r="L152" t="s" s="61">
        <v>85</v>
      </c>
      <c r="M152" t="s" s="61">
        <v>68</v>
      </c>
    </row>
    <row r="153" s="46" customFormat="1" ht="53.25" customHeight="1">
      <c r="A153" s="59">
        <v>137</v>
      </c>
      <c r="B153" t="s" s="60">
        <v>216</v>
      </c>
      <c r="C153" t="s" s="60">
        <v>217</v>
      </c>
      <c r="D153" t="s" s="61">
        <v>19</v>
      </c>
      <c r="E153" t="s" s="60">
        <v>64</v>
      </c>
      <c r="F153" s="65">
        <v>623606.26</v>
      </c>
      <c r="H153" t="s" s="61">
        <v>65</v>
      </c>
      <c r="I153" t="s" s="61">
        <v>71</v>
      </c>
      <c r="J153" s="64">
        <v>40219</v>
      </c>
      <c r="K153" s="70"/>
      <c r="L153" t="s" s="61">
        <v>209</v>
      </c>
      <c r="M153" t="s" s="61">
        <v>68</v>
      </c>
    </row>
    <row r="154" s="46" customFormat="1" ht="47.25" customHeight="1">
      <c r="A154" s="59">
        <v>138</v>
      </c>
      <c r="B154" t="s" s="60">
        <v>218</v>
      </c>
      <c r="C154" t="s" s="60">
        <v>219</v>
      </c>
      <c r="D154" t="s" s="61">
        <v>19</v>
      </c>
      <c r="E154" t="s" s="60">
        <v>64</v>
      </c>
      <c r="F154" s="65">
        <v>17157977.14</v>
      </c>
      <c r="G154" s="65"/>
      <c r="H154" t="s" s="61">
        <v>65</v>
      </c>
      <c r="I154" t="s" s="61">
        <v>71</v>
      </c>
      <c r="J154" s="64">
        <v>40245</v>
      </c>
      <c r="K154" s="70"/>
      <c r="L154" t="s" s="61">
        <v>209</v>
      </c>
      <c r="M154" t="s" s="61">
        <v>68</v>
      </c>
    </row>
    <row r="155" s="46" customFormat="1" ht="51" customHeight="1">
      <c r="A155" s="59">
        <v>139</v>
      </c>
      <c r="B155" t="s" s="60">
        <v>218</v>
      </c>
      <c r="C155" t="s" s="60">
        <v>219</v>
      </c>
      <c r="D155" t="s" s="61">
        <v>19</v>
      </c>
      <c r="E155" t="s" s="60">
        <v>64</v>
      </c>
      <c r="F155" s="65">
        <v>17157977.14</v>
      </c>
      <c r="G155" s="65"/>
      <c r="H155" t="s" s="61">
        <v>65</v>
      </c>
      <c r="I155" t="s" s="61">
        <v>71</v>
      </c>
      <c r="J155" s="64">
        <v>40245</v>
      </c>
      <c r="K155" s="70"/>
      <c r="L155" t="s" s="61">
        <v>209</v>
      </c>
      <c r="M155" t="s" s="61">
        <v>68</v>
      </c>
    </row>
    <row r="156" s="46" customFormat="1" ht="49.5" customHeight="1">
      <c r="A156" s="59">
        <v>140</v>
      </c>
      <c r="B156" t="s" s="60">
        <v>218</v>
      </c>
      <c r="C156" t="s" s="60">
        <v>219</v>
      </c>
      <c r="D156" t="s" s="61">
        <v>19</v>
      </c>
      <c r="E156" t="s" s="60">
        <v>64</v>
      </c>
      <c r="F156" s="65">
        <v>17157977.14</v>
      </c>
      <c r="G156" s="65"/>
      <c r="H156" t="s" s="61">
        <v>65</v>
      </c>
      <c r="I156" t="s" s="61">
        <v>71</v>
      </c>
      <c r="J156" s="64">
        <v>40245</v>
      </c>
      <c r="K156" s="70"/>
      <c r="L156" t="s" s="61">
        <v>209</v>
      </c>
      <c r="M156" t="s" s="61">
        <v>68</v>
      </c>
    </row>
    <row r="157" s="46" customFormat="1" ht="52.5" customHeight="1">
      <c r="A157" s="59">
        <v>141</v>
      </c>
      <c r="B157" t="s" s="60">
        <v>218</v>
      </c>
      <c r="C157" t="s" s="60">
        <v>219</v>
      </c>
      <c r="D157" t="s" s="61">
        <v>19</v>
      </c>
      <c r="E157" t="s" s="60">
        <v>64</v>
      </c>
      <c r="F157" s="65">
        <v>17157977.14</v>
      </c>
      <c r="H157" t="s" s="61">
        <v>65</v>
      </c>
      <c r="I157" t="s" s="61">
        <v>71</v>
      </c>
      <c r="J157" s="64">
        <v>40245</v>
      </c>
      <c r="K157" s="70"/>
      <c r="L157" t="s" s="61">
        <v>209</v>
      </c>
      <c r="M157" t="s" s="61">
        <v>68</v>
      </c>
    </row>
    <row r="158" s="46" customFormat="1" ht="60" customHeight="1">
      <c r="A158" s="59">
        <v>142</v>
      </c>
      <c r="B158" t="s" s="60">
        <v>218</v>
      </c>
      <c r="C158" t="s" s="60">
        <v>219</v>
      </c>
      <c r="D158" t="s" s="61">
        <v>19</v>
      </c>
      <c r="E158" t="s" s="60">
        <v>64</v>
      </c>
      <c r="F158" s="65">
        <v>17157977.14</v>
      </c>
      <c r="H158" t="s" s="61">
        <v>65</v>
      </c>
      <c r="I158" t="s" s="61">
        <v>71</v>
      </c>
      <c r="J158" s="64">
        <v>40245</v>
      </c>
      <c r="K158" s="70"/>
      <c r="M158" t="s" s="61">
        <v>68</v>
      </c>
    </row>
    <row r="159" s="46" customFormat="1" ht="36" customHeight="1">
      <c r="A159" s="59">
        <v>143</v>
      </c>
      <c r="B159" t="s" s="60">
        <v>214</v>
      </c>
      <c r="C159" t="s" s="60">
        <v>220</v>
      </c>
      <c r="D159" t="s" s="61">
        <v>19</v>
      </c>
      <c r="E159" t="s" s="60">
        <v>64</v>
      </c>
      <c r="F159" s="65">
        <v>44515.31</v>
      </c>
      <c r="H159" t="s" s="61">
        <v>65</v>
      </c>
      <c r="I159" t="s" s="61">
        <v>71</v>
      </c>
      <c r="J159" s="64">
        <v>40382</v>
      </c>
      <c r="K159" s="70"/>
      <c r="M159" t="s" s="61">
        <v>68</v>
      </c>
    </row>
    <row r="160" s="46" customFormat="1" ht="36" customHeight="1">
      <c r="A160" s="59">
        <v>144</v>
      </c>
      <c r="B160" t="s" s="60">
        <v>214</v>
      </c>
      <c r="C160" t="s" s="60">
        <v>221</v>
      </c>
      <c r="D160" t="s" s="61">
        <v>19</v>
      </c>
      <c r="E160" t="s" s="60">
        <v>64</v>
      </c>
      <c r="F160" s="65">
        <v>200084.2</v>
      </c>
      <c r="H160" t="s" s="61">
        <v>65</v>
      </c>
      <c r="I160" t="s" s="61">
        <v>71</v>
      </c>
      <c r="J160" s="64">
        <v>40382</v>
      </c>
      <c r="K160" s="70"/>
      <c r="L160" t="s" s="61">
        <v>67</v>
      </c>
      <c r="M160" t="s" s="61">
        <v>68</v>
      </c>
    </row>
    <row r="161" s="46" customFormat="1" ht="42" customHeight="1">
      <c r="A161" s="59">
        <v>145</v>
      </c>
      <c r="B161" t="s" s="60">
        <v>222</v>
      </c>
      <c r="C161" t="s" s="60">
        <v>223</v>
      </c>
      <c r="D161" t="s" s="61">
        <v>19</v>
      </c>
      <c r="E161" t="s" s="60">
        <v>64</v>
      </c>
      <c r="F161" s="65">
        <v>1000000</v>
      </c>
      <c r="H161" t="s" s="61">
        <v>65</v>
      </c>
      <c r="I161" t="s" s="61">
        <v>81</v>
      </c>
      <c r="J161" s="64">
        <v>40473</v>
      </c>
      <c r="K161" s="70"/>
      <c r="L161" t="s" s="61">
        <v>209</v>
      </c>
      <c r="M161" t="s" s="61">
        <v>68</v>
      </c>
    </row>
    <row r="162" s="46" customFormat="1" ht="45.75" customHeight="1">
      <c r="A162" s="59">
        <v>146</v>
      </c>
      <c r="B162" t="s" s="60">
        <v>224</v>
      </c>
      <c r="C162" t="s" s="60">
        <v>225</v>
      </c>
      <c r="D162" t="s" s="61">
        <v>19</v>
      </c>
      <c r="E162" t="s" s="60">
        <v>64</v>
      </c>
      <c r="F162" s="65">
        <v>23756.52</v>
      </c>
      <c r="H162" t="s" s="61">
        <v>65</v>
      </c>
      <c r="I162" t="s" s="61">
        <v>84</v>
      </c>
      <c r="J162" s="64">
        <v>40473</v>
      </c>
      <c r="K162" s="70"/>
      <c r="L162" t="s" s="61">
        <v>209</v>
      </c>
      <c r="M162" t="s" s="61">
        <v>68</v>
      </c>
    </row>
    <row r="163" s="46" customFormat="1" ht="45.75" customHeight="1">
      <c r="A163" s="59">
        <v>147</v>
      </c>
      <c r="B163" t="s" s="60">
        <v>224</v>
      </c>
      <c r="C163" t="s" s="60">
        <v>225</v>
      </c>
      <c r="D163" t="s" s="61">
        <v>19</v>
      </c>
      <c r="E163" t="s" s="60">
        <v>64</v>
      </c>
      <c r="F163" s="65">
        <v>300000</v>
      </c>
      <c r="H163" t="s" s="61">
        <v>65</v>
      </c>
      <c r="I163" t="s" s="61">
        <v>84</v>
      </c>
      <c r="J163" s="64">
        <v>40473</v>
      </c>
      <c r="K163" s="70"/>
      <c r="L163" t="s" s="61">
        <v>209</v>
      </c>
      <c r="M163" t="s" s="61">
        <v>68</v>
      </c>
    </row>
    <row r="164" s="46" customFormat="1" ht="45" customHeight="1">
      <c r="A164" s="59">
        <v>148</v>
      </c>
      <c r="B164" t="s" s="60">
        <v>224</v>
      </c>
      <c r="C164" t="s" s="60">
        <v>225</v>
      </c>
      <c r="D164" t="s" s="61">
        <v>19</v>
      </c>
      <c r="E164" t="s" s="60">
        <v>64</v>
      </c>
      <c r="F164" s="65">
        <v>30000</v>
      </c>
      <c r="H164" t="s" s="61">
        <v>65</v>
      </c>
      <c r="I164" t="s" s="61">
        <v>84</v>
      </c>
      <c r="J164" s="64">
        <v>40473</v>
      </c>
      <c r="K164" s="70"/>
      <c r="M164" t="s" s="61">
        <v>68</v>
      </c>
    </row>
    <row r="165" s="46" customFormat="1" ht="36" customHeight="1">
      <c r="A165" s="59">
        <v>149</v>
      </c>
      <c r="B165" t="s" s="80">
        <v>161</v>
      </c>
      <c r="C165" t="s" s="67">
        <v>162</v>
      </c>
      <c r="D165" s="81"/>
      <c r="E165" s="81"/>
      <c r="F165" s="68">
        <v>388367.93</v>
      </c>
      <c r="G165" s="81"/>
      <c r="H165" s="81"/>
      <c r="I165" t="s" s="80">
        <v>161</v>
      </c>
      <c r="J165" s="84">
        <v>40543</v>
      </c>
    </row>
    <row r="166" s="46" customFormat="1" ht="36" customHeight="1">
      <c r="A166" s="59">
        <v>150</v>
      </c>
      <c r="B166" t="s" s="80">
        <v>195</v>
      </c>
      <c r="C166" t="s" s="67">
        <v>196</v>
      </c>
      <c r="D166" s="81"/>
      <c r="E166" s="81"/>
      <c r="F166" s="68"/>
      <c r="G166" s="68">
        <v>40836.81</v>
      </c>
      <c r="H166" s="81"/>
      <c r="I166" t="s" s="80">
        <v>195</v>
      </c>
      <c r="J166" s="84">
        <v>40543</v>
      </c>
    </row>
    <row r="167" s="46" customFormat="1" ht="36" customHeight="1">
      <c r="B167" t="s" s="80">
        <v>72</v>
      </c>
      <c r="C167" s="82"/>
      <c r="D167" s="81"/>
      <c r="E167" s="81"/>
      <c r="F167" s="68">
        <f>SUM(F152:F166)</f>
        <v>91894498.30000001</v>
      </c>
      <c r="G167" s="68">
        <f>SUM(G152:G166)</f>
        <v>40836.81</v>
      </c>
      <c r="H167" s="81"/>
      <c r="I167" s="81"/>
      <c r="J167" s="84"/>
    </row>
    <row r="168" s="46" customFormat="1" ht="36" customHeight="1">
      <c r="A168" s="55">
        <v>2011</v>
      </c>
      <c r="B168" s="56"/>
      <c r="C168" s="56"/>
      <c r="D168" s="56"/>
      <c r="E168" s="56"/>
      <c r="F168" s="56"/>
      <c r="G168" s="56"/>
      <c r="H168" s="56"/>
      <c r="I168" s="56"/>
      <c r="J168" s="56"/>
      <c r="K168" s="56"/>
      <c r="L168" s="90"/>
    </row>
    <row r="169" s="46" customFormat="1" ht="43.5" customHeight="1">
      <c r="A169" s="59">
        <v>151</v>
      </c>
      <c r="B169" t="s" s="60">
        <v>226</v>
      </c>
      <c r="C169" t="s" s="60">
        <v>227</v>
      </c>
      <c r="D169" t="s" s="61">
        <v>19</v>
      </c>
      <c r="E169" t="s" s="60">
        <v>64</v>
      </c>
      <c r="F169" s="65">
        <v>1600000</v>
      </c>
      <c r="G169" s="62"/>
      <c r="H169" t="s" s="61">
        <v>65</v>
      </c>
      <c r="I169" t="s" s="61">
        <v>81</v>
      </c>
      <c r="J169" s="70">
        <v>40687</v>
      </c>
      <c r="K169" s="70"/>
      <c r="L169" t="s" s="61">
        <v>106</v>
      </c>
      <c r="M169" t="s" s="61">
        <v>68</v>
      </c>
    </row>
    <row r="170" s="46" customFormat="1" ht="51" customHeight="1">
      <c r="A170" s="59">
        <v>152</v>
      </c>
      <c r="B170" t="s" s="60">
        <v>226</v>
      </c>
      <c r="C170" t="s" s="60">
        <v>228</v>
      </c>
      <c r="D170" t="s" s="61">
        <v>19</v>
      </c>
      <c r="E170" t="s" s="60">
        <v>64</v>
      </c>
      <c r="F170" s="65">
        <v>420000</v>
      </c>
      <c r="G170" s="62"/>
      <c r="H170" t="s" s="61">
        <v>65</v>
      </c>
      <c r="I170" t="s" s="61">
        <v>81</v>
      </c>
      <c r="J170" s="70">
        <v>40702</v>
      </c>
      <c r="K170" s="70"/>
      <c r="L170" t="s" s="61">
        <v>106</v>
      </c>
      <c r="M170" t="s" s="61">
        <v>68</v>
      </c>
    </row>
    <row r="171" s="46" customFormat="1" ht="45.75" customHeight="1">
      <c r="A171" s="59">
        <v>153</v>
      </c>
      <c r="B171" t="s" s="60">
        <v>226</v>
      </c>
      <c r="C171" t="s" s="60">
        <v>229</v>
      </c>
      <c r="D171" t="s" s="61">
        <v>19</v>
      </c>
      <c r="E171" t="s" s="60">
        <v>64</v>
      </c>
      <c r="F171" s="65">
        <v>1400000</v>
      </c>
      <c r="G171" s="62"/>
      <c r="H171" t="s" s="61">
        <v>65</v>
      </c>
      <c r="I171" t="s" s="61">
        <v>81</v>
      </c>
      <c r="J171" s="70">
        <v>40702</v>
      </c>
      <c r="K171" s="70"/>
      <c r="L171" t="s" s="61">
        <v>106</v>
      </c>
      <c r="M171" t="s" s="61">
        <v>68</v>
      </c>
    </row>
    <row r="172" s="46" customFormat="1" ht="51" customHeight="1">
      <c r="A172" s="59">
        <v>154</v>
      </c>
      <c r="B172" t="s" s="60">
        <v>226</v>
      </c>
      <c r="C172" t="s" s="60">
        <v>230</v>
      </c>
      <c r="D172" t="s" s="61">
        <v>19</v>
      </c>
      <c r="E172" t="s" s="60">
        <v>64</v>
      </c>
      <c r="F172" s="65">
        <v>2700000</v>
      </c>
      <c r="G172" s="62"/>
      <c r="H172" t="s" s="61">
        <v>65</v>
      </c>
      <c r="I172" t="s" s="61">
        <v>81</v>
      </c>
      <c r="J172" s="70">
        <v>40732</v>
      </c>
      <c r="K172" s="70"/>
      <c r="L172" t="s" s="61">
        <v>106</v>
      </c>
      <c r="M172" t="s" s="61">
        <v>68</v>
      </c>
    </row>
    <row r="173" s="46" customFormat="1" ht="48.75" customHeight="1">
      <c r="A173" s="59">
        <v>155</v>
      </c>
      <c r="B173" t="s" s="60">
        <v>214</v>
      </c>
      <c r="C173" t="s" s="60">
        <v>231</v>
      </c>
      <c r="D173" t="s" s="61">
        <v>19</v>
      </c>
      <c r="E173" t="s" s="60">
        <v>64</v>
      </c>
      <c r="F173" s="65">
        <v>13215441.47</v>
      </c>
      <c r="G173" s="62"/>
      <c r="H173" t="s" s="61">
        <v>65</v>
      </c>
      <c r="I173" t="s" s="61">
        <v>71</v>
      </c>
      <c r="J173" s="70">
        <v>40736</v>
      </c>
      <c r="K173" s="70"/>
      <c r="L173" t="s" s="61">
        <v>209</v>
      </c>
      <c r="M173" t="s" s="61">
        <v>68</v>
      </c>
    </row>
    <row r="174" s="46" customFormat="1" ht="52.5" customHeight="1">
      <c r="A174" s="59">
        <v>156</v>
      </c>
      <c r="B174" t="s" s="60">
        <v>214</v>
      </c>
      <c r="C174" t="s" s="60">
        <v>232</v>
      </c>
      <c r="D174" t="s" s="61">
        <v>19</v>
      </c>
      <c r="E174" t="s" s="60">
        <v>64</v>
      </c>
      <c r="F174" s="62">
        <v>179649735.81</v>
      </c>
      <c r="G174" s="62"/>
      <c r="H174" t="s" s="61">
        <v>65</v>
      </c>
      <c r="I174" t="s" s="61">
        <v>71</v>
      </c>
      <c r="J174" s="70">
        <v>40737</v>
      </c>
      <c r="K174" s="70"/>
      <c r="L174" t="s" s="61">
        <v>209</v>
      </c>
      <c r="M174" t="s" s="61">
        <v>68</v>
      </c>
    </row>
    <row r="175" s="46" customFormat="1" ht="45.75" customHeight="1">
      <c r="A175" s="59">
        <v>157</v>
      </c>
      <c r="B175" t="s" s="60">
        <v>214</v>
      </c>
      <c r="C175" t="s" s="60">
        <v>232</v>
      </c>
      <c r="D175" t="s" s="61">
        <v>19</v>
      </c>
      <c r="E175" t="s" s="60">
        <v>64</v>
      </c>
      <c r="F175" s="65">
        <v>24740928.8</v>
      </c>
      <c r="G175" s="62"/>
      <c r="H175" t="s" s="61">
        <v>65</v>
      </c>
      <c r="I175" t="s" s="61">
        <v>71</v>
      </c>
      <c r="J175" s="70">
        <v>40737</v>
      </c>
      <c r="K175" s="70"/>
      <c r="L175" t="s" s="61">
        <v>209</v>
      </c>
      <c r="M175" t="s" s="61">
        <v>68</v>
      </c>
    </row>
    <row r="176" s="46" customFormat="1" ht="45.75" customHeight="1">
      <c r="A176" s="59">
        <v>158</v>
      </c>
      <c r="B176" t="s" s="60">
        <v>226</v>
      </c>
      <c r="C176" t="s" s="60">
        <v>230</v>
      </c>
      <c r="D176" t="s" s="61">
        <v>19</v>
      </c>
      <c r="E176" t="s" s="60">
        <v>64</v>
      </c>
      <c r="F176" s="65">
        <v>2700000</v>
      </c>
      <c r="G176" s="62"/>
      <c r="H176" t="s" s="61">
        <v>65</v>
      </c>
      <c r="I176" t="s" s="61">
        <v>81</v>
      </c>
      <c r="J176" s="70">
        <v>40759</v>
      </c>
      <c r="K176" s="70"/>
      <c r="L176" t="s" s="61">
        <v>106</v>
      </c>
      <c r="M176" t="s" s="61">
        <v>68</v>
      </c>
    </row>
    <row r="177" s="46" customFormat="1" ht="45" customHeight="1">
      <c r="A177" s="59">
        <v>159</v>
      </c>
      <c r="B177" t="s" s="60">
        <v>226</v>
      </c>
      <c r="C177" t="s" s="60">
        <v>229</v>
      </c>
      <c r="D177" t="s" s="61">
        <v>19</v>
      </c>
      <c r="E177" t="s" s="60">
        <v>64</v>
      </c>
      <c r="F177" s="65">
        <v>1500000</v>
      </c>
      <c r="G177" s="62"/>
      <c r="H177" t="s" s="61">
        <v>65</v>
      </c>
      <c r="I177" t="s" s="61">
        <v>81</v>
      </c>
      <c r="J177" s="70">
        <v>40777</v>
      </c>
      <c r="K177" s="70"/>
      <c r="L177" t="s" s="61">
        <v>106</v>
      </c>
      <c r="M177" t="s" s="61">
        <v>68</v>
      </c>
    </row>
    <row r="178" s="46" customFormat="1" ht="41.25" customHeight="1">
      <c r="A178" s="59">
        <v>160</v>
      </c>
      <c r="B178" t="s" s="60">
        <v>233</v>
      </c>
      <c r="C178" t="s" s="60">
        <v>116</v>
      </c>
      <c r="D178" t="s" s="61">
        <v>19</v>
      </c>
      <c r="E178" s="48"/>
      <c r="F178" s="65"/>
      <c r="G178" s="62">
        <v>18680000</v>
      </c>
      <c r="H178" t="s" s="61">
        <v>65</v>
      </c>
      <c r="I178" t="s" s="61">
        <v>81</v>
      </c>
      <c r="J178" s="70">
        <v>40780</v>
      </c>
      <c r="K178" s="70"/>
      <c r="L178" t="s" s="61">
        <v>106</v>
      </c>
      <c r="M178" t="s" s="61">
        <v>68</v>
      </c>
    </row>
    <row r="179" s="46" customFormat="1" ht="54.75" customHeight="1">
      <c r="A179" s="59">
        <v>161</v>
      </c>
      <c r="B179" t="s" s="60">
        <v>79</v>
      </c>
      <c r="C179" t="s" s="60">
        <v>234</v>
      </c>
      <c r="D179" t="s" s="61">
        <v>19</v>
      </c>
      <c r="E179" t="s" s="60">
        <v>64</v>
      </c>
      <c r="F179" s="65">
        <v>3350872.03</v>
      </c>
      <c r="H179" t="s" s="61">
        <v>65</v>
      </c>
      <c r="I179" t="s" s="61">
        <v>81</v>
      </c>
      <c r="J179" s="70">
        <v>40805</v>
      </c>
      <c r="K179" s="70"/>
      <c r="L179" t="s" s="61">
        <v>209</v>
      </c>
      <c r="M179" t="s" s="61">
        <v>68</v>
      </c>
    </row>
    <row r="180" s="46" customFormat="1" ht="54.75" customHeight="1">
      <c r="A180" s="59">
        <v>162</v>
      </c>
      <c r="B180" t="s" s="60">
        <v>79</v>
      </c>
      <c r="C180" t="s" s="60">
        <v>234</v>
      </c>
      <c r="D180" t="s" s="61">
        <v>19</v>
      </c>
      <c r="E180" t="s" s="60">
        <v>64</v>
      </c>
      <c r="F180" s="65">
        <v>1500000.72</v>
      </c>
      <c r="H180" t="s" s="61">
        <v>65</v>
      </c>
      <c r="I180" t="s" s="61">
        <v>81</v>
      </c>
      <c r="J180" s="70">
        <v>40805</v>
      </c>
      <c r="K180" s="70"/>
      <c r="L180" t="s" s="61">
        <v>209</v>
      </c>
      <c r="M180" t="s" s="61">
        <v>68</v>
      </c>
    </row>
    <row r="181" s="46" customFormat="1" ht="45.75" customHeight="1">
      <c r="A181" s="59">
        <v>163</v>
      </c>
      <c r="B181" t="s" s="60">
        <v>79</v>
      </c>
      <c r="C181" t="s" s="60">
        <v>234</v>
      </c>
      <c r="D181" t="s" s="61">
        <v>19</v>
      </c>
      <c r="E181" t="s" s="60">
        <v>64</v>
      </c>
      <c r="F181" s="65">
        <v>24500643.65</v>
      </c>
      <c r="H181" t="s" s="61">
        <v>65</v>
      </c>
      <c r="I181" t="s" s="61">
        <v>81</v>
      </c>
      <c r="J181" s="70">
        <v>40807</v>
      </c>
      <c r="K181" s="70"/>
      <c r="L181" t="s" s="61">
        <v>209</v>
      </c>
      <c r="M181" t="s" s="61">
        <v>68</v>
      </c>
    </row>
    <row r="182" s="46" customFormat="1" ht="48.75" customHeight="1">
      <c r="A182" s="59">
        <v>164</v>
      </c>
      <c r="B182" t="s" s="60">
        <v>226</v>
      </c>
      <c r="C182" t="s" s="60">
        <v>230</v>
      </c>
      <c r="D182" t="s" s="61">
        <v>19</v>
      </c>
      <c r="E182" t="s" s="60">
        <v>64</v>
      </c>
      <c r="F182" s="65">
        <v>5400000</v>
      </c>
      <c r="G182" s="62"/>
      <c r="H182" t="s" s="61">
        <v>65</v>
      </c>
      <c r="I182" t="s" s="61">
        <v>81</v>
      </c>
      <c r="J182" s="70">
        <v>40808</v>
      </c>
      <c r="K182" s="70"/>
      <c r="L182" t="s" s="61">
        <v>106</v>
      </c>
      <c r="M182" t="s" s="61">
        <v>68</v>
      </c>
    </row>
    <row r="183" s="46" customFormat="1" ht="40.5" customHeight="1">
      <c r="A183" s="59">
        <v>165</v>
      </c>
      <c r="B183" t="s" s="60">
        <v>235</v>
      </c>
      <c r="C183" t="s" s="60">
        <v>236</v>
      </c>
      <c r="E183" s="48"/>
      <c r="F183" s="65"/>
      <c r="G183" s="62">
        <v>18420000</v>
      </c>
      <c r="I183" t="s" s="61">
        <v>81</v>
      </c>
      <c r="J183" s="70">
        <v>40836</v>
      </c>
      <c r="K183" s="70"/>
      <c r="L183" s="65"/>
      <c r="M183" t="s" s="61">
        <v>68</v>
      </c>
    </row>
    <row r="184" s="46" customFormat="1" ht="49.5" customHeight="1">
      <c r="A184" s="59">
        <v>166</v>
      </c>
      <c r="B184" t="s" s="60">
        <v>237</v>
      </c>
      <c r="C184" t="s" s="60">
        <v>192</v>
      </c>
      <c r="E184" s="48"/>
      <c r="F184" s="65"/>
      <c r="G184" s="62">
        <v>13215441.47</v>
      </c>
      <c r="I184" t="s" s="61">
        <v>81</v>
      </c>
      <c r="J184" s="70">
        <v>40878</v>
      </c>
      <c r="K184" s="70"/>
      <c r="L184" s="65"/>
      <c r="M184" t="s" s="61">
        <v>68</v>
      </c>
    </row>
    <row r="185" s="46" customFormat="1" ht="43.5" customHeight="1">
      <c r="A185" s="59">
        <v>167</v>
      </c>
      <c r="B185" t="s" s="60">
        <v>238</v>
      </c>
      <c r="C185" t="s" s="60">
        <v>192</v>
      </c>
      <c r="E185" s="48"/>
      <c r="F185" s="65"/>
      <c r="G185" s="62">
        <v>179649735.81</v>
      </c>
      <c r="I185" t="s" s="61">
        <v>81</v>
      </c>
      <c r="J185" s="70">
        <v>40878</v>
      </c>
      <c r="K185" s="70"/>
      <c r="L185" s="65"/>
      <c r="M185" t="s" s="61">
        <v>68</v>
      </c>
    </row>
    <row r="186" s="46" customFormat="1" ht="50.25" customHeight="1">
      <c r="A186" s="59">
        <v>168</v>
      </c>
      <c r="B186" t="s" s="60">
        <v>239</v>
      </c>
      <c r="C186" t="s" s="60">
        <v>192</v>
      </c>
      <c r="E186" s="48"/>
      <c r="F186" s="65"/>
      <c r="G186" s="62">
        <v>24740928.8</v>
      </c>
      <c r="I186" t="s" s="61">
        <v>81</v>
      </c>
      <c r="J186" s="70">
        <v>40878</v>
      </c>
      <c r="K186" s="70"/>
      <c r="L186" s="65"/>
      <c r="M186" t="s" s="61">
        <v>68</v>
      </c>
    </row>
    <row r="187" s="46" customFormat="1" ht="50.25" customHeight="1">
      <c r="A187" s="59">
        <v>169</v>
      </c>
      <c r="B187" t="s" s="60">
        <v>240</v>
      </c>
      <c r="C187" t="s" s="60">
        <v>241</v>
      </c>
      <c r="E187" t="s" s="60">
        <v>64</v>
      </c>
      <c r="F187" s="62">
        <v>2370000</v>
      </c>
      <c r="G187" s="62"/>
      <c r="I187" t="s" s="61">
        <v>81</v>
      </c>
      <c r="J187" s="70">
        <v>40906</v>
      </c>
      <c r="K187" s="70"/>
      <c r="L187" s="65"/>
      <c r="M187" t="s" s="61">
        <v>68</v>
      </c>
    </row>
    <row r="188" s="46" customFormat="1" ht="54.75" customHeight="1">
      <c r="A188" s="59">
        <v>170</v>
      </c>
      <c r="B188" t="s" s="60">
        <v>240</v>
      </c>
      <c r="C188" t="s" s="60">
        <v>241</v>
      </c>
      <c r="D188" t="s" s="61">
        <v>19</v>
      </c>
      <c r="E188" s="48"/>
      <c r="F188" s="65"/>
      <c r="G188" s="62">
        <v>2370000</v>
      </c>
      <c r="H188" t="s" s="61">
        <v>65</v>
      </c>
      <c r="I188" t="s" s="61">
        <v>81</v>
      </c>
      <c r="J188" s="70">
        <v>40906</v>
      </c>
      <c r="K188" s="70"/>
      <c r="L188" t="s" s="61">
        <v>106</v>
      </c>
      <c r="M188" t="s" s="61">
        <v>68</v>
      </c>
    </row>
    <row r="189" s="46" customFormat="1" ht="49.5" customHeight="1">
      <c r="A189" s="59">
        <v>171</v>
      </c>
      <c r="B189" t="s" s="60">
        <v>226</v>
      </c>
      <c r="C189" t="s" s="60">
        <v>229</v>
      </c>
      <c r="D189" t="s" s="61">
        <v>19</v>
      </c>
      <c r="E189" t="s" s="60">
        <v>64</v>
      </c>
      <c r="F189" s="65">
        <v>2000000</v>
      </c>
      <c r="H189" t="s" s="61">
        <v>65</v>
      </c>
      <c r="I189" t="s" s="61">
        <v>81</v>
      </c>
      <c r="J189" s="70">
        <v>40989</v>
      </c>
      <c r="K189" s="70"/>
      <c r="L189" t="s" s="61">
        <v>106</v>
      </c>
      <c r="M189" t="s" s="61">
        <v>68</v>
      </c>
    </row>
    <row r="190" s="46" customFormat="1" ht="39" customHeight="1">
      <c r="A190" s="59">
        <v>172</v>
      </c>
      <c r="B190" t="s" s="61">
        <v>236</v>
      </c>
      <c r="C190" t="s" s="60">
        <v>230</v>
      </c>
      <c r="D190" t="s" s="61">
        <v>19</v>
      </c>
      <c r="E190" t="s" s="60">
        <v>64</v>
      </c>
      <c r="F190" s="65">
        <v>2700000</v>
      </c>
      <c r="G190" s="62"/>
      <c r="H190" t="s" s="61">
        <v>65</v>
      </c>
      <c r="I190" t="s" s="61">
        <v>81</v>
      </c>
      <c r="J190" s="70">
        <v>40780</v>
      </c>
      <c r="K190" s="70"/>
      <c r="L190" t="s" s="61">
        <v>106</v>
      </c>
      <c r="M190" t="s" s="61">
        <v>68</v>
      </c>
    </row>
    <row r="191" s="46" customFormat="1" ht="52.5" customHeight="1">
      <c r="A191" s="59">
        <v>173</v>
      </c>
      <c r="B191" t="s" s="60">
        <v>242</v>
      </c>
      <c r="C191" t="s" s="60">
        <v>243</v>
      </c>
      <c r="D191" t="s" s="61">
        <v>19</v>
      </c>
      <c r="E191" t="s" s="60">
        <v>64</v>
      </c>
      <c r="F191" s="65">
        <v>1331791.71</v>
      </c>
      <c r="H191" t="s" s="61">
        <v>65</v>
      </c>
      <c r="I191" t="s" s="61">
        <v>71</v>
      </c>
      <c r="J191" s="70">
        <v>40890</v>
      </c>
      <c r="K191" s="70"/>
      <c r="L191" t="s" s="61">
        <v>244</v>
      </c>
      <c r="M191" t="s" s="61">
        <v>68</v>
      </c>
    </row>
    <row r="192" s="46" customFormat="1" ht="50.25" customHeight="1">
      <c r="A192" s="59">
        <v>174</v>
      </c>
      <c r="B192" t="s" s="80">
        <v>161</v>
      </c>
      <c r="C192" t="s" s="67">
        <v>162</v>
      </c>
      <c r="D192" s="81"/>
      <c r="E192" s="81"/>
      <c r="F192" s="68">
        <v>37625.13</v>
      </c>
      <c r="G192" s="81"/>
      <c r="H192" s="81"/>
      <c r="I192" t="s" s="80">
        <v>161</v>
      </c>
      <c r="J192" s="84">
        <v>40543</v>
      </c>
    </row>
    <row r="193" s="46" customFormat="1" ht="46.5" customHeight="1">
      <c r="A193" s="59">
        <v>175</v>
      </c>
      <c r="B193" t="s" s="80">
        <v>195</v>
      </c>
      <c r="C193" t="s" s="67">
        <v>196</v>
      </c>
      <c r="D193" s="81"/>
      <c r="E193" s="81"/>
      <c r="F193" s="68"/>
      <c r="G193" s="68">
        <v>7300</v>
      </c>
      <c r="H193" s="81"/>
      <c r="I193" t="s" s="80">
        <v>195</v>
      </c>
      <c r="J193" s="84">
        <v>40543</v>
      </c>
    </row>
    <row r="194" s="46" customFormat="1" ht="49.5" customHeight="1">
      <c r="B194" t="s" s="80">
        <v>72</v>
      </c>
      <c r="F194" s="68">
        <f>SUM(F169:F193)</f>
        <v>271117039.32</v>
      </c>
      <c r="G194" s="68">
        <f>SUM(G169:G193)</f>
        <v>257083406.08</v>
      </c>
    </row>
    <row r="195" s="46" customFormat="1" ht="41.25" customHeight="1">
      <c r="A195" s="55">
        <v>2012</v>
      </c>
      <c r="B195" s="56"/>
      <c r="C195" s="56"/>
      <c r="D195" s="56"/>
      <c r="E195" s="56"/>
      <c r="F195" s="56"/>
      <c r="G195" s="56"/>
      <c r="H195" s="56"/>
      <c r="I195" s="56"/>
      <c r="J195" s="56"/>
      <c r="K195" s="56"/>
      <c r="L195" s="91"/>
      <c r="R195" s="48"/>
      <c r="S195" s="48"/>
      <c r="U195" s="48"/>
      <c r="V195" s="65"/>
      <c r="Z195" s="92"/>
      <c r="AA195" s="92"/>
      <c r="AC195" s="48"/>
    </row>
    <row r="196" s="46" customFormat="1" ht="70.5" customHeight="1">
      <c r="A196" s="59">
        <v>176</v>
      </c>
      <c r="B196" t="s" s="60">
        <v>245</v>
      </c>
      <c r="C196" t="s" s="60">
        <v>246</v>
      </c>
      <c r="D196" t="s" s="61">
        <v>19</v>
      </c>
      <c r="E196" t="s" s="60">
        <v>64</v>
      </c>
      <c r="F196" s="65">
        <v>230000</v>
      </c>
      <c r="H196" t="s" s="61">
        <v>65</v>
      </c>
      <c r="I196" t="s" s="61">
        <v>71</v>
      </c>
      <c r="J196" s="64">
        <v>40941</v>
      </c>
      <c r="K196" s="70"/>
      <c r="L196" t="s" s="61">
        <v>85</v>
      </c>
      <c r="M196" t="s" s="61">
        <v>68</v>
      </c>
      <c r="R196" s="48"/>
      <c r="S196" s="48"/>
      <c r="U196" s="48"/>
      <c r="V196" s="65"/>
      <c r="Z196" s="92"/>
      <c r="AA196" s="92"/>
      <c r="AC196" s="48"/>
    </row>
    <row r="197" s="46" customFormat="1" ht="54.75" customHeight="1">
      <c r="A197" s="59">
        <v>177</v>
      </c>
      <c r="B197" t="s" s="60">
        <v>247</v>
      </c>
      <c r="C197" t="s" s="60">
        <v>248</v>
      </c>
      <c r="D197" t="s" s="61">
        <v>19</v>
      </c>
      <c r="E197" t="s" s="60">
        <v>64</v>
      </c>
      <c r="F197" s="65">
        <v>701400</v>
      </c>
      <c r="H197" t="s" s="61">
        <v>65</v>
      </c>
      <c r="I197" t="s" s="61">
        <v>71</v>
      </c>
      <c r="J197" s="64">
        <v>40984</v>
      </c>
      <c r="K197" s="70"/>
      <c r="L197" t="s" s="61">
        <v>85</v>
      </c>
      <c r="M197" t="s" s="61">
        <v>68</v>
      </c>
    </row>
    <row r="198" s="46" customFormat="1" ht="56.25" customHeight="1">
      <c r="A198" s="59">
        <v>178</v>
      </c>
      <c r="B198" t="s" s="60">
        <v>247</v>
      </c>
      <c r="C198" t="s" s="60">
        <v>249</v>
      </c>
      <c r="D198" t="s" s="61">
        <v>19</v>
      </c>
      <c r="E198" t="s" s="60">
        <v>64</v>
      </c>
      <c r="F198" s="65">
        <v>701400</v>
      </c>
      <c r="H198" t="s" s="61">
        <v>65</v>
      </c>
      <c r="I198" t="s" s="61">
        <v>71</v>
      </c>
      <c r="J198" s="64">
        <v>40984</v>
      </c>
      <c r="K198" s="70"/>
      <c r="L198" t="s" s="61">
        <v>85</v>
      </c>
      <c r="M198" t="s" s="61">
        <v>68</v>
      </c>
    </row>
    <row r="199" s="46" customFormat="1" ht="56.25" customHeight="1">
      <c r="A199" s="59">
        <v>179</v>
      </c>
      <c r="B199" t="s" s="60">
        <v>250</v>
      </c>
      <c r="C199" t="s" s="60">
        <v>229</v>
      </c>
      <c r="E199" t="s" s="60">
        <v>64</v>
      </c>
      <c r="F199" s="65">
        <v>2000000</v>
      </c>
      <c r="I199" t="s" s="61">
        <v>81</v>
      </c>
      <c r="J199" s="64"/>
      <c r="K199" s="70"/>
      <c r="L199" t="s" s="61">
        <v>209</v>
      </c>
      <c r="M199" t="s" s="61">
        <v>68</v>
      </c>
    </row>
    <row r="200" s="46" customFormat="1" ht="40.5" customHeight="1">
      <c r="A200" s="59">
        <v>180</v>
      </c>
      <c r="B200" t="s" s="60">
        <v>251</v>
      </c>
      <c r="C200" t="s" s="60">
        <v>252</v>
      </c>
      <c r="D200" t="s" s="61">
        <v>19</v>
      </c>
      <c r="E200" t="s" s="60">
        <v>64</v>
      </c>
      <c r="F200" s="65">
        <v>25058682.69</v>
      </c>
      <c r="H200" t="s" s="61">
        <v>65</v>
      </c>
      <c r="I200" t="s" s="61">
        <v>81</v>
      </c>
      <c r="J200" s="64">
        <v>41003</v>
      </c>
      <c r="K200" s="70"/>
      <c r="L200" t="s" s="61">
        <v>253</v>
      </c>
      <c r="M200" t="s" s="61">
        <v>68</v>
      </c>
    </row>
    <row r="201" s="46" customFormat="1" ht="72.75" customHeight="1">
      <c r="A201" s="59">
        <v>181</v>
      </c>
      <c r="B201" t="s" s="93">
        <v>254</v>
      </c>
      <c r="C201" t="s" s="60">
        <v>255</v>
      </c>
      <c r="D201" t="s" s="61">
        <v>19</v>
      </c>
      <c r="E201" t="s" s="60">
        <v>64</v>
      </c>
      <c r="F201" s="65">
        <v>3938000</v>
      </c>
      <c r="H201" t="s" s="61">
        <v>65</v>
      </c>
      <c r="I201" t="s" s="61">
        <v>71</v>
      </c>
      <c r="J201" s="64">
        <v>41019</v>
      </c>
      <c r="K201" s="70"/>
      <c r="L201" t="s" s="61">
        <v>256</v>
      </c>
      <c r="M201" t="s" s="61">
        <v>68</v>
      </c>
    </row>
    <row r="202" s="46" customFormat="1" ht="40.5" customHeight="1">
      <c r="A202" s="59">
        <v>182</v>
      </c>
      <c r="B202" t="s" s="60">
        <v>257</v>
      </c>
      <c r="C202" t="s" s="60">
        <v>258</v>
      </c>
      <c r="D202" t="s" s="61">
        <v>19</v>
      </c>
      <c r="E202" t="s" s="60">
        <v>64</v>
      </c>
      <c r="F202" s="65">
        <v>5059500</v>
      </c>
      <c r="H202" t="s" s="61">
        <v>65</v>
      </c>
      <c r="I202" t="s" s="61">
        <v>84</v>
      </c>
      <c r="J202" s="64">
        <v>41036</v>
      </c>
      <c r="K202" s="70"/>
      <c r="L202" t="s" s="61">
        <v>259</v>
      </c>
      <c r="M202" t="s" s="61">
        <v>68</v>
      </c>
    </row>
    <row r="203" s="46" customFormat="1" ht="40.5" customHeight="1">
      <c r="A203" s="59">
        <v>183</v>
      </c>
      <c r="B203" t="s" s="60">
        <v>257</v>
      </c>
      <c r="C203" t="s" s="60">
        <v>258</v>
      </c>
      <c r="D203" t="s" s="61">
        <v>19</v>
      </c>
      <c r="E203" t="s" s="60">
        <v>64</v>
      </c>
      <c r="F203" s="65">
        <v>669000</v>
      </c>
      <c r="H203" t="s" s="61">
        <v>65</v>
      </c>
      <c r="I203" t="s" s="61">
        <v>84</v>
      </c>
      <c r="J203" s="64">
        <v>41047</v>
      </c>
      <c r="K203" s="70"/>
      <c r="L203" t="s" s="61">
        <v>209</v>
      </c>
      <c r="M203" t="s" s="61">
        <v>68</v>
      </c>
    </row>
    <row r="204" s="46" customFormat="1" ht="40.5" customHeight="1">
      <c r="A204" s="59">
        <v>184</v>
      </c>
      <c r="B204" t="s" s="60">
        <v>257</v>
      </c>
      <c r="C204" t="s" s="60">
        <v>258</v>
      </c>
      <c r="D204" t="s" s="61">
        <v>19</v>
      </c>
      <c r="E204" t="s" s="60">
        <v>64</v>
      </c>
      <c r="F204" s="65">
        <v>1150000</v>
      </c>
      <c r="H204" t="s" s="61">
        <v>65</v>
      </c>
      <c r="I204" t="s" s="61">
        <v>84</v>
      </c>
      <c r="J204" s="64">
        <v>41047</v>
      </c>
      <c r="K204" s="70"/>
      <c r="L204" t="s" s="61">
        <v>209</v>
      </c>
      <c r="M204" t="s" s="61">
        <v>68</v>
      </c>
    </row>
    <row r="205" s="46" customFormat="1" ht="40.5" customHeight="1">
      <c r="A205" s="59">
        <v>185</v>
      </c>
      <c r="B205" t="s" s="60">
        <v>257</v>
      </c>
      <c r="C205" t="s" s="60">
        <v>260</v>
      </c>
      <c r="D205" t="s" s="61">
        <v>19</v>
      </c>
      <c r="E205" t="s" s="60">
        <v>64</v>
      </c>
      <c r="F205" s="65">
        <v>7872000</v>
      </c>
      <c r="H205" t="s" s="61">
        <v>65</v>
      </c>
      <c r="I205" t="s" s="61">
        <v>84</v>
      </c>
      <c r="J205" s="64">
        <v>41047</v>
      </c>
      <c r="K205" s="70"/>
      <c r="L205" t="s" s="61">
        <v>209</v>
      </c>
      <c r="M205" t="s" s="61">
        <v>68</v>
      </c>
    </row>
    <row r="206" s="46" customFormat="1" ht="40.5" customHeight="1">
      <c r="A206" s="59">
        <v>186</v>
      </c>
      <c r="B206" t="s" s="60">
        <v>257</v>
      </c>
      <c r="C206" t="s" s="60">
        <v>261</v>
      </c>
      <c r="D206" t="s" s="61">
        <v>19</v>
      </c>
      <c r="E206" t="s" s="60">
        <v>64</v>
      </c>
      <c r="F206" s="65">
        <v>235000</v>
      </c>
      <c r="H206" t="s" s="61">
        <v>65</v>
      </c>
      <c r="I206" t="s" s="61">
        <v>71</v>
      </c>
      <c r="J206" s="64">
        <v>41053</v>
      </c>
      <c r="K206" s="70"/>
      <c r="L206" t="s" s="61">
        <v>209</v>
      </c>
      <c r="M206" t="s" s="61">
        <v>68</v>
      </c>
    </row>
    <row r="207" s="46" customFormat="1" ht="40.5" customHeight="1">
      <c r="A207" s="59">
        <v>187</v>
      </c>
      <c r="B207" t="s" s="60">
        <v>262</v>
      </c>
      <c r="C207" t="s" s="60">
        <v>263</v>
      </c>
      <c r="D207" t="s" s="61">
        <v>19</v>
      </c>
      <c r="E207" t="s" s="60">
        <v>64</v>
      </c>
      <c r="F207" s="65">
        <v>299002.53</v>
      </c>
      <c r="H207" t="s" s="61">
        <v>65</v>
      </c>
      <c r="I207" t="s" s="61">
        <v>81</v>
      </c>
      <c r="J207" s="64">
        <v>41054</v>
      </c>
      <c r="K207" s="70"/>
      <c r="L207" t="s" s="61">
        <v>85</v>
      </c>
      <c r="M207" t="s" s="61">
        <v>68</v>
      </c>
    </row>
    <row r="208" s="46" customFormat="1" ht="40.5" customHeight="1">
      <c r="A208" s="59">
        <v>188</v>
      </c>
      <c r="B208" t="s" s="60">
        <v>264</v>
      </c>
      <c r="C208" t="s" s="60">
        <v>265</v>
      </c>
      <c r="D208" t="s" s="61">
        <v>19</v>
      </c>
      <c r="E208" t="s" s="60">
        <v>64</v>
      </c>
      <c r="F208" s="65">
        <v>1265150.7</v>
      </c>
      <c r="H208" t="s" s="61">
        <v>65</v>
      </c>
      <c r="I208" t="s" s="61">
        <v>81</v>
      </c>
      <c r="J208" s="64">
        <v>41101</v>
      </c>
      <c r="K208" s="70"/>
      <c r="L208" t="s" s="61">
        <v>106</v>
      </c>
      <c r="M208" t="s" s="61">
        <v>68</v>
      </c>
    </row>
    <row r="209" s="46" customFormat="1" ht="40.5" customHeight="1">
      <c r="A209" s="59">
        <v>189</v>
      </c>
      <c r="B209" t="s" s="61">
        <v>266</v>
      </c>
      <c r="C209" t="s" s="60">
        <v>267</v>
      </c>
      <c r="D209" t="s" s="61">
        <v>19</v>
      </c>
      <c r="E209" t="s" s="60">
        <v>64</v>
      </c>
      <c r="F209" s="65">
        <v>324650</v>
      </c>
      <c r="H209" t="s" s="61">
        <v>65</v>
      </c>
      <c r="I209" t="s" s="61">
        <v>71</v>
      </c>
      <c r="J209" s="64">
        <v>41103</v>
      </c>
      <c r="K209" s="70"/>
      <c r="L209" t="s" s="61">
        <v>209</v>
      </c>
      <c r="M209" t="s" s="61">
        <v>68</v>
      </c>
    </row>
    <row r="210" s="46" customFormat="1" ht="40.5" customHeight="1">
      <c r="A210" s="59">
        <v>190</v>
      </c>
      <c r="B210" t="s" s="61">
        <v>266</v>
      </c>
      <c r="C210" t="s" s="60">
        <v>268</v>
      </c>
      <c r="D210" t="s" s="61">
        <v>19</v>
      </c>
      <c r="E210" t="s" s="60">
        <v>64</v>
      </c>
      <c r="F210" s="65">
        <v>70000</v>
      </c>
      <c r="H210" t="s" s="61">
        <v>65</v>
      </c>
      <c r="I210" t="s" s="61">
        <v>71</v>
      </c>
      <c r="J210" s="64">
        <v>41106</v>
      </c>
      <c r="K210" s="70"/>
      <c r="L210" t="s" s="61">
        <v>209</v>
      </c>
      <c r="M210" t="s" s="61">
        <v>68</v>
      </c>
    </row>
    <row r="211" s="46" customFormat="1" ht="40.5" customHeight="1">
      <c r="A211" s="59">
        <v>191</v>
      </c>
      <c r="B211" t="s" s="61">
        <v>266</v>
      </c>
      <c r="C211" t="s" s="60">
        <v>269</v>
      </c>
      <c r="D211" t="s" s="61">
        <v>19</v>
      </c>
      <c r="E211" t="s" s="60">
        <v>64</v>
      </c>
      <c r="F211" s="65">
        <v>98000</v>
      </c>
      <c r="H211" t="s" s="61">
        <v>65</v>
      </c>
      <c r="I211" t="s" s="61">
        <v>71</v>
      </c>
      <c r="J211" s="64">
        <v>41106</v>
      </c>
      <c r="K211" s="70"/>
      <c r="L211" t="s" s="61">
        <v>209</v>
      </c>
      <c r="M211" t="s" s="61">
        <v>68</v>
      </c>
    </row>
    <row r="212" s="46" customFormat="1" ht="40.5" customHeight="1">
      <c r="A212" s="59">
        <v>192</v>
      </c>
      <c r="B212" t="s" s="61">
        <v>266</v>
      </c>
      <c r="C212" t="s" s="60">
        <v>270</v>
      </c>
      <c r="D212" t="s" s="61">
        <v>19</v>
      </c>
      <c r="E212" t="s" s="60">
        <v>64</v>
      </c>
      <c r="F212" s="65">
        <v>105000</v>
      </c>
      <c r="H212" t="s" s="61">
        <v>65</v>
      </c>
      <c r="I212" t="s" s="61">
        <v>71</v>
      </c>
      <c r="J212" s="64">
        <v>41106</v>
      </c>
      <c r="K212" s="70"/>
      <c r="L212" t="s" s="61">
        <v>209</v>
      </c>
      <c r="M212" t="s" s="61">
        <v>68</v>
      </c>
    </row>
    <row r="213" s="46" customFormat="1" ht="40.5" customHeight="1">
      <c r="A213" s="59">
        <v>193</v>
      </c>
      <c r="B213" t="s" s="61">
        <v>266</v>
      </c>
      <c r="C213" t="s" s="60">
        <v>269</v>
      </c>
      <c r="D213" t="s" s="61">
        <v>19</v>
      </c>
      <c r="E213" t="s" s="60">
        <v>64</v>
      </c>
      <c r="F213" s="65">
        <v>253200</v>
      </c>
      <c r="H213" t="s" s="61">
        <v>65</v>
      </c>
      <c r="I213" t="s" s="61">
        <v>71</v>
      </c>
      <c r="J213" s="64">
        <v>41106</v>
      </c>
      <c r="K213" s="70"/>
      <c r="L213" t="s" s="61">
        <v>209</v>
      </c>
      <c r="M213" t="s" s="61">
        <v>68</v>
      </c>
    </row>
    <row r="214" s="46" customFormat="1" ht="40.5" customHeight="1">
      <c r="A214" s="59">
        <v>194</v>
      </c>
      <c r="B214" t="s" s="61">
        <v>266</v>
      </c>
      <c r="C214" t="s" s="60">
        <v>271</v>
      </c>
      <c r="D214" t="s" s="61">
        <v>19</v>
      </c>
      <c r="E214" t="s" s="60">
        <v>64</v>
      </c>
      <c r="F214" s="65">
        <v>297422.43</v>
      </c>
      <c r="H214" t="s" s="61">
        <v>65</v>
      </c>
      <c r="I214" t="s" s="61">
        <v>71</v>
      </c>
      <c r="J214" s="64">
        <v>41107</v>
      </c>
      <c r="K214" s="70"/>
      <c r="L214" t="s" s="61">
        <v>209</v>
      </c>
      <c r="M214" t="s" s="61">
        <v>68</v>
      </c>
    </row>
    <row r="215" s="46" customFormat="1" ht="40.5" customHeight="1">
      <c r="A215" s="59">
        <v>195</v>
      </c>
      <c r="B215" t="s" s="61">
        <v>266</v>
      </c>
      <c r="C215" t="s" s="60">
        <v>272</v>
      </c>
      <c r="D215" t="s" s="61">
        <v>19</v>
      </c>
      <c r="E215" t="s" s="60">
        <v>64</v>
      </c>
      <c r="F215" s="65">
        <v>4200000</v>
      </c>
      <c r="H215" t="s" s="61">
        <v>65</v>
      </c>
      <c r="I215" t="s" s="61">
        <v>71</v>
      </c>
      <c r="J215" s="64">
        <v>41107</v>
      </c>
      <c r="K215" s="70"/>
      <c r="L215" t="s" s="61">
        <v>209</v>
      </c>
      <c r="M215" t="s" s="61">
        <v>68</v>
      </c>
    </row>
    <row r="216" s="46" customFormat="1" ht="40.5" customHeight="1">
      <c r="A216" s="59">
        <v>196</v>
      </c>
      <c r="B216" t="s" s="61">
        <v>266</v>
      </c>
      <c r="C216" t="s" s="60">
        <v>268</v>
      </c>
      <c r="D216" t="s" s="61">
        <v>19</v>
      </c>
      <c r="E216" t="s" s="60">
        <v>64</v>
      </c>
      <c r="F216" s="65">
        <v>13000</v>
      </c>
      <c r="H216" t="s" s="61">
        <v>65</v>
      </c>
      <c r="I216" t="s" s="61">
        <v>71</v>
      </c>
      <c r="J216" s="64">
        <v>41108</v>
      </c>
      <c r="K216" s="70"/>
      <c r="L216" t="s" s="61">
        <v>209</v>
      </c>
      <c r="M216" t="s" s="61">
        <v>68</v>
      </c>
    </row>
    <row r="217" s="46" customFormat="1" ht="40.5" customHeight="1">
      <c r="A217" s="59">
        <v>197</v>
      </c>
      <c r="B217" t="s" s="61">
        <v>266</v>
      </c>
      <c r="C217" t="s" s="60">
        <v>273</v>
      </c>
      <c r="D217" t="s" s="61">
        <v>19</v>
      </c>
      <c r="E217" t="s" s="60">
        <v>64</v>
      </c>
      <c r="F217" s="65">
        <v>100600</v>
      </c>
      <c r="H217" t="s" s="61">
        <v>65</v>
      </c>
      <c r="I217" t="s" s="61">
        <v>71</v>
      </c>
      <c r="J217" s="64">
        <v>41108</v>
      </c>
      <c r="K217" s="70"/>
      <c r="L217" t="s" s="61">
        <v>209</v>
      </c>
      <c r="M217" t="s" s="61">
        <v>68</v>
      </c>
    </row>
    <row r="218" s="46" customFormat="1" ht="40.5" customHeight="1">
      <c r="A218" s="59">
        <v>198</v>
      </c>
      <c r="B218" t="s" s="61">
        <v>266</v>
      </c>
      <c r="C218" t="s" s="60">
        <v>267</v>
      </c>
      <c r="D218" t="s" s="61">
        <v>19</v>
      </c>
      <c r="E218" t="s" s="60">
        <v>64</v>
      </c>
      <c r="F218" s="65">
        <v>290000</v>
      </c>
      <c r="H218" t="s" s="61">
        <v>65</v>
      </c>
      <c r="I218" t="s" s="61">
        <v>71</v>
      </c>
      <c r="J218" s="64">
        <v>41108</v>
      </c>
      <c r="K218" s="70"/>
      <c r="L218" t="s" s="61">
        <v>209</v>
      </c>
      <c r="M218" t="s" s="61">
        <v>68</v>
      </c>
    </row>
    <row r="219" s="46" customFormat="1" ht="40.5" customHeight="1">
      <c r="A219" s="59">
        <v>199</v>
      </c>
      <c r="B219" t="s" s="61">
        <v>266</v>
      </c>
      <c r="C219" t="s" s="60">
        <v>274</v>
      </c>
      <c r="D219" t="s" s="61">
        <v>19</v>
      </c>
      <c r="E219" t="s" s="60">
        <v>64</v>
      </c>
      <c r="F219" s="65">
        <v>603000</v>
      </c>
      <c r="H219" t="s" s="61">
        <v>65</v>
      </c>
      <c r="I219" t="s" s="61">
        <v>71</v>
      </c>
      <c r="J219" s="64">
        <v>41108</v>
      </c>
      <c r="K219" s="70"/>
      <c r="L219" t="s" s="61">
        <v>209</v>
      </c>
      <c r="M219" t="s" s="61">
        <v>68</v>
      </c>
    </row>
    <row r="220" s="46" customFormat="1" ht="40.5" customHeight="1">
      <c r="A220" s="59">
        <v>200</v>
      </c>
      <c r="B220" t="s" s="61">
        <v>266</v>
      </c>
      <c r="C220" t="s" s="60">
        <v>275</v>
      </c>
      <c r="D220" t="s" s="61">
        <v>19</v>
      </c>
      <c r="E220" t="s" s="60">
        <v>64</v>
      </c>
      <c r="F220" s="65">
        <v>700000</v>
      </c>
      <c r="H220" t="s" s="61">
        <v>65</v>
      </c>
      <c r="I220" t="s" s="61">
        <v>71</v>
      </c>
      <c r="J220" s="64">
        <v>41108</v>
      </c>
      <c r="K220" s="70"/>
      <c r="L220" t="s" s="61">
        <v>209</v>
      </c>
      <c r="M220" t="s" s="61">
        <v>68</v>
      </c>
    </row>
    <row r="221" s="46" customFormat="1" ht="40.5" customHeight="1">
      <c r="A221" s="59">
        <v>201</v>
      </c>
      <c r="B221" t="s" s="61">
        <v>266</v>
      </c>
      <c r="C221" t="s" s="60">
        <v>272</v>
      </c>
      <c r="D221" t="s" s="61">
        <v>19</v>
      </c>
      <c r="E221" t="s" s="60">
        <v>64</v>
      </c>
      <c r="F221" s="65">
        <v>800000</v>
      </c>
      <c r="H221" t="s" s="61">
        <v>65</v>
      </c>
      <c r="I221" t="s" s="61">
        <v>71</v>
      </c>
      <c r="J221" s="64">
        <v>41108</v>
      </c>
      <c r="K221" s="70"/>
      <c r="L221" t="s" s="61">
        <v>209</v>
      </c>
      <c r="M221" t="s" s="61">
        <v>68</v>
      </c>
    </row>
    <row r="222" s="46" customFormat="1" ht="40.5" customHeight="1">
      <c r="A222" s="59">
        <v>202</v>
      </c>
      <c r="B222" t="s" s="61">
        <v>266</v>
      </c>
      <c r="C222" t="s" s="60">
        <v>276</v>
      </c>
      <c r="D222" t="s" s="61">
        <v>19</v>
      </c>
      <c r="E222" t="s" s="60">
        <v>64</v>
      </c>
      <c r="F222" s="65">
        <v>1102750</v>
      </c>
      <c r="H222" t="s" s="61">
        <v>65</v>
      </c>
      <c r="I222" t="s" s="61">
        <v>71</v>
      </c>
      <c r="J222" s="64">
        <v>41108</v>
      </c>
      <c r="K222" s="70"/>
      <c r="L222" t="s" s="61">
        <v>209</v>
      </c>
      <c r="M222" t="s" s="61">
        <v>68</v>
      </c>
    </row>
    <row r="223" s="46" customFormat="1" ht="40.5" customHeight="1">
      <c r="A223" s="59">
        <v>203</v>
      </c>
      <c r="B223" t="s" s="60">
        <v>277</v>
      </c>
      <c r="C223" t="s" s="61">
        <v>278</v>
      </c>
      <c r="D223" t="s" s="61">
        <v>19</v>
      </c>
      <c r="E223" t="s" s="60">
        <v>64</v>
      </c>
      <c r="F223" s="65">
        <v>234925.35</v>
      </c>
      <c r="H223" t="s" s="61">
        <v>65</v>
      </c>
      <c r="I223" t="s" s="61">
        <v>81</v>
      </c>
      <c r="J223" s="64">
        <v>41109</v>
      </c>
      <c r="K223" s="70"/>
      <c r="L223" t="s" s="61">
        <v>106</v>
      </c>
      <c r="M223" t="s" s="61">
        <v>68</v>
      </c>
    </row>
    <row r="224" s="46" customFormat="1" ht="40.5" customHeight="1">
      <c r="A224" s="59">
        <v>204</v>
      </c>
      <c r="B224" t="s" s="60">
        <v>279</v>
      </c>
      <c r="C224" t="s" s="60">
        <v>270</v>
      </c>
      <c r="D224" t="s" s="61">
        <v>19</v>
      </c>
      <c r="E224" t="s" s="60">
        <v>64</v>
      </c>
      <c r="F224" s="65">
        <v>302000</v>
      </c>
      <c r="H224" t="s" s="61">
        <v>65</v>
      </c>
      <c r="I224" t="s" s="61">
        <v>71</v>
      </c>
      <c r="J224" s="64">
        <v>41113</v>
      </c>
      <c r="K224" s="70"/>
      <c r="L224" t="s" s="61">
        <v>209</v>
      </c>
      <c r="M224" t="s" s="61">
        <v>68</v>
      </c>
    </row>
    <row r="225" s="46" customFormat="1" ht="40.5" customHeight="1">
      <c r="A225" s="59">
        <v>205</v>
      </c>
      <c r="B225" t="s" s="60">
        <v>279</v>
      </c>
      <c r="C225" t="s" s="60">
        <v>280</v>
      </c>
      <c r="D225" t="s" s="61">
        <v>19</v>
      </c>
      <c r="E225" t="s" s="60">
        <v>64</v>
      </c>
      <c r="F225" s="65">
        <v>3734053.24</v>
      </c>
      <c r="H225" t="s" s="61">
        <v>65</v>
      </c>
      <c r="I225" t="s" s="61">
        <v>81</v>
      </c>
      <c r="J225" s="64">
        <v>41120</v>
      </c>
      <c r="K225" s="70"/>
      <c r="L225" t="s" s="61">
        <v>106</v>
      </c>
      <c r="M225" t="s" s="61">
        <v>68</v>
      </c>
    </row>
    <row r="226" s="46" customFormat="1" ht="40.5" customHeight="1">
      <c r="A226" s="59">
        <v>206</v>
      </c>
      <c r="B226" t="s" s="61">
        <v>266</v>
      </c>
      <c r="C226" t="s" s="60">
        <v>281</v>
      </c>
      <c r="D226" t="s" s="61">
        <v>19</v>
      </c>
      <c r="E226" t="s" s="60">
        <v>64</v>
      </c>
      <c r="F226" s="65">
        <v>230000</v>
      </c>
      <c r="H226" t="s" s="61">
        <v>65</v>
      </c>
      <c r="I226" t="s" s="61">
        <v>71</v>
      </c>
      <c r="J226" s="64">
        <v>41123</v>
      </c>
      <c r="K226" s="70"/>
      <c r="L226" t="s" s="61">
        <v>209</v>
      </c>
      <c r="M226" t="s" s="61">
        <v>68</v>
      </c>
    </row>
    <row r="227" s="46" customFormat="1" ht="40.5" customHeight="1">
      <c r="A227" s="59">
        <v>207</v>
      </c>
      <c r="B227" t="s" s="61">
        <v>266</v>
      </c>
      <c r="C227" t="s" s="60">
        <v>282</v>
      </c>
      <c r="D227" t="s" s="61">
        <v>19</v>
      </c>
      <c r="E227" t="s" s="60">
        <v>64</v>
      </c>
      <c r="F227" s="65">
        <v>1000000</v>
      </c>
      <c r="H227" t="s" s="61">
        <v>65</v>
      </c>
      <c r="I227" t="s" s="61">
        <v>71</v>
      </c>
      <c r="J227" s="64">
        <v>41123</v>
      </c>
      <c r="K227" s="70"/>
      <c r="L227" t="s" s="61">
        <v>209</v>
      </c>
      <c r="M227" t="s" s="61">
        <v>68</v>
      </c>
    </row>
    <row r="228" s="46" customFormat="1" ht="40.5" customHeight="1">
      <c r="A228" s="59">
        <v>208</v>
      </c>
      <c r="B228" t="s" s="61">
        <v>266</v>
      </c>
      <c r="C228" t="s" s="60">
        <v>272</v>
      </c>
      <c r="D228" t="s" s="61">
        <v>19</v>
      </c>
      <c r="E228" t="s" s="60">
        <v>64</v>
      </c>
      <c r="F228" s="65">
        <v>760000</v>
      </c>
      <c r="H228" t="s" s="61">
        <v>65</v>
      </c>
      <c r="I228" t="s" s="61">
        <v>71</v>
      </c>
      <c r="J228" s="64">
        <v>41124</v>
      </c>
      <c r="K228" s="70"/>
      <c r="L228" t="s" s="61">
        <v>209</v>
      </c>
      <c r="M228" t="s" s="61">
        <v>68</v>
      </c>
    </row>
    <row r="229" s="46" customFormat="1" ht="40.5" customHeight="1">
      <c r="A229" s="59">
        <v>209</v>
      </c>
      <c r="B229" t="s" s="60">
        <v>283</v>
      </c>
      <c r="C229" t="s" s="61">
        <v>284</v>
      </c>
      <c r="D229" t="s" s="61">
        <v>19</v>
      </c>
      <c r="E229" t="s" s="60">
        <v>64</v>
      </c>
      <c r="F229" s="65">
        <v>822242.28</v>
      </c>
      <c r="H229" t="s" s="61">
        <v>65</v>
      </c>
      <c r="I229" t="s" s="61">
        <v>81</v>
      </c>
      <c r="J229" s="64">
        <v>41130</v>
      </c>
      <c r="K229" s="70"/>
      <c r="L229" t="s" s="61">
        <v>106</v>
      </c>
      <c r="M229" t="s" s="61">
        <v>68</v>
      </c>
    </row>
    <row r="230" s="46" customFormat="1" ht="40.5" customHeight="1">
      <c r="A230" s="59">
        <v>210</v>
      </c>
      <c r="B230" t="s" s="61">
        <v>266</v>
      </c>
      <c r="C230" t="s" s="60">
        <v>270</v>
      </c>
      <c r="D230" t="s" s="61">
        <v>19</v>
      </c>
      <c r="E230" t="s" s="60">
        <v>64</v>
      </c>
      <c r="F230" s="65">
        <v>66390</v>
      </c>
      <c r="H230" t="s" s="61">
        <v>65</v>
      </c>
      <c r="I230" t="s" s="61">
        <v>71</v>
      </c>
      <c r="J230" s="64">
        <v>41138</v>
      </c>
      <c r="K230" s="70"/>
      <c r="L230" t="s" s="61">
        <v>209</v>
      </c>
      <c r="M230" t="s" s="61">
        <v>68</v>
      </c>
    </row>
    <row r="231" s="46" customFormat="1" ht="40.5" customHeight="1">
      <c r="A231" s="59">
        <v>211</v>
      </c>
      <c r="B231" t="s" s="61">
        <v>266</v>
      </c>
      <c r="C231" t="s" s="60">
        <v>270</v>
      </c>
      <c r="D231" t="s" s="61">
        <v>19</v>
      </c>
      <c r="E231" t="s" s="60">
        <v>64</v>
      </c>
      <c r="F231" s="65">
        <v>250000</v>
      </c>
      <c r="H231" t="s" s="61">
        <v>65</v>
      </c>
      <c r="I231" t="s" s="61">
        <v>71</v>
      </c>
      <c r="J231" s="64">
        <v>41138</v>
      </c>
      <c r="K231" s="70"/>
      <c r="L231" t="s" s="61">
        <v>209</v>
      </c>
      <c r="M231" t="s" s="61">
        <v>68</v>
      </c>
    </row>
    <row r="232" s="46" customFormat="1" ht="40.5" customHeight="1">
      <c r="A232" s="59">
        <v>212</v>
      </c>
      <c r="B232" t="s" s="61">
        <v>266</v>
      </c>
      <c r="C232" t="s" s="60">
        <v>270</v>
      </c>
      <c r="D232" t="s" s="61">
        <v>19</v>
      </c>
      <c r="E232" t="s" s="60">
        <v>64</v>
      </c>
      <c r="F232" s="65">
        <v>400000</v>
      </c>
      <c r="H232" t="s" s="61">
        <v>65</v>
      </c>
      <c r="I232" t="s" s="61">
        <v>71</v>
      </c>
      <c r="J232" s="64">
        <v>41138</v>
      </c>
      <c r="K232" s="70"/>
      <c r="L232" t="s" s="61">
        <v>209</v>
      </c>
      <c r="M232" t="s" s="61">
        <v>68</v>
      </c>
    </row>
    <row r="233" s="46" customFormat="1" ht="40.5" customHeight="1">
      <c r="A233" s="59">
        <v>213</v>
      </c>
      <c r="B233" t="s" s="61">
        <v>266</v>
      </c>
      <c r="C233" t="s" s="60">
        <v>285</v>
      </c>
      <c r="D233" t="s" s="61">
        <v>19</v>
      </c>
      <c r="E233" t="s" s="60">
        <v>64</v>
      </c>
      <c r="F233" s="65">
        <v>516615</v>
      </c>
      <c r="H233" t="s" s="61">
        <v>65</v>
      </c>
      <c r="I233" t="s" s="61">
        <v>71</v>
      </c>
      <c r="J233" s="64">
        <v>41148</v>
      </c>
      <c r="K233" s="70"/>
      <c r="L233" t="s" s="61">
        <v>209</v>
      </c>
      <c r="M233" t="s" s="61">
        <v>68</v>
      </c>
    </row>
    <row r="234" s="46" customFormat="1" ht="40.5" customHeight="1">
      <c r="A234" s="59">
        <v>214</v>
      </c>
      <c r="B234" t="s" s="61">
        <v>266</v>
      </c>
      <c r="C234" t="s" s="60">
        <v>272</v>
      </c>
      <c r="D234" t="s" s="61">
        <v>19</v>
      </c>
      <c r="E234" t="s" s="60">
        <v>64</v>
      </c>
      <c r="F234" s="65">
        <v>750000</v>
      </c>
      <c r="H234" t="s" s="61">
        <v>65</v>
      </c>
      <c r="I234" t="s" s="61">
        <v>71</v>
      </c>
      <c r="J234" s="64">
        <v>41148</v>
      </c>
      <c r="K234" s="70"/>
      <c r="L234" t="s" s="61">
        <v>209</v>
      </c>
      <c r="M234" t="s" s="61">
        <v>68</v>
      </c>
    </row>
    <row r="235" s="46" customFormat="1" ht="40.5" customHeight="1">
      <c r="A235" s="59">
        <v>215</v>
      </c>
      <c r="B235" t="s" s="61">
        <v>266</v>
      </c>
      <c r="C235" t="s" s="60">
        <v>273</v>
      </c>
      <c r="D235" t="s" s="61">
        <v>19</v>
      </c>
      <c r="E235" t="s" s="60">
        <v>64</v>
      </c>
      <c r="F235" s="65">
        <v>40000</v>
      </c>
      <c r="H235" t="s" s="61">
        <v>65</v>
      </c>
      <c r="I235" t="s" s="61">
        <v>71</v>
      </c>
      <c r="J235" s="64">
        <v>41150</v>
      </c>
      <c r="K235" s="70"/>
      <c r="L235" t="s" s="61">
        <v>209</v>
      </c>
      <c r="M235" t="s" s="61">
        <v>68</v>
      </c>
    </row>
    <row r="236" s="46" customFormat="1" ht="40.5" customHeight="1">
      <c r="A236" s="59">
        <v>216</v>
      </c>
      <c r="B236" t="s" s="61">
        <v>266</v>
      </c>
      <c r="C236" t="s" s="60">
        <v>286</v>
      </c>
      <c r="D236" t="s" s="61">
        <v>19</v>
      </c>
      <c r="E236" t="s" s="60">
        <v>64</v>
      </c>
      <c r="F236" s="65">
        <v>92000</v>
      </c>
      <c r="H236" t="s" s="61">
        <v>65</v>
      </c>
      <c r="I236" t="s" s="61">
        <v>71</v>
      </c>
      <c r="J236" s="64">
        <v>41150</v>
      </c>
      <c r="K236" s="70"/>
      <c r="L236" t="s" s="61">
        <v>209</v>
      </c>
      <c r="M236" t="s" s="61">
        <v>68</v>
      </c>
    </row>
    <row r="237" s="46" customFormat="1" ht="40.5" customHeight="1">
      <c r="A237" s="59">
        <v>217</v>
      </c>
      <c r="B237" t="s" s="61">
        <v>266</v>
      </c>
      <c r="C237" t="s" s="60">
        <v>287</v>
      </c>
      <c r="D237" t="s" s="61">
        <v>19</v>
      </c>
      <c r="E237" t="s" s="60">
        <v>64</v>
      </c>
      <c r="F237" s="65">
        <v>140000</v>
      </c>
      <c r="H237" t="s" s="61">
        <v>65</v>
      </c>
      <c r="I237" t="s" s="61">
        <v>71</v>
      </c>
      <c r="J237" s="64">
        <v>41150</v>
      </c>
      <c r="K237" s="70"/>
      <c r="L237" t="s" s="61">
        <v>209</v>
      </c>
      <c r="M237" t="s" s="61">
        <v>68</v>
      </c>
    </row>
    <row r="238" s="46" customFormat="1" ht="40.5" customHeight="1">
      <c r="A238" s="59">
        <v>218</v>
      </c>
      <c r="B238" t="s" s="61">
        <v>266</v>
      </c>
      <c r="C238" t="s" s="60">
        <v>288</v>
      </c>
      <c r="D238" t="s" s="61">
        <v>19</v>
      </c>
      <c r="E238" t="s" s="60">
        <v>64</v>
      </c>
      <c r="F238" s="65">
        <v>800000</v>
      </c>
      <c r="H238" t="s" s="61">
        <v>65</v>
      </c>
      <c r="I238" t="s" s="61">
        <v>71</v>
      </c>
      <c r="J238" s="64">
        <v>41150</v>
      </c>
      <c r="K238" s="70"/>
      <c r="L238" t="s" s="61">
        <v>209</v>
      </c>
      <c r="M238" t="s" s="61">
        <v>68</v>
      </c>
    </row>
    <row r="239" s="46" customFormat="1" ht="40.5" customHeight="1">
      <c r="A239" s="59">
        <v>219</v>
      </c>
      <c r="B239" t="s" s="61">
        <v>266</v>
      </c>
      <c r="C239" t="s" s="60">
        <v>272</v>
      </c>
      <c r="D239" t="s" s="61">
        <v>19</v>
      </c>
      <c r="E239" t="s" s="60">
        <v>64</v>
      </c>
      <c r="F239" s="65">
        <v>990000</v>
      </c>
      <c r="H239" t="s" s="61">
        <v>65</v>
      </c>
      <c r="I239" t="s" s="61">
        <v>71</v>
      </c>
      <c r="J239" s="64">
        <v>41150</v>
      </c>
      <c r="K239" s="70"/>
      <c r="L239" t="s" s="61">
        <v>209</v>
      </c>
      <c r="M239" t="s" s="61">
        <v>68</v>
      </c>
    </row>
    <row r="240" s="46" customFormat="1" ht="60.75" customHeight="1">
      <c r="A240" s="59">
        <v>220</v>
      </c>
      <c r="B240" t="s" s="60">
        <v>289</v>
      </c>
      <c r="C240" t="s" s="60">
        <v>290</v>
      </c>
      <c r="D240" t="s" s="61">
        <v>19</v>
      </c>
      <c r="E240" t="s" s="60">
        <v>64</v>
      </c>
      <c r="F240" s="65">
        <v>2000000</v>
      </c>
      <c r="H240" t="s" s="61">
        <v>65</v>
      </c>
      <c r="I240" t="s" s="61">
        <v>71</v>
      </c>
      <c r="J240" s="64">
        <v>41157</v>
      </c>
      <c r="K240" s="70"/>
      <c r="L240" t="s" s="61">
        <v>209</v>
      </c>
      <c r="M240" t="s" s="61">
        <v>68</v>
      </c>
    </row>
    <row r="241" s="46" customFormat="1" ht="40.5" customHeight="1">
      <c r="A241" s="59">
        <v>221</v>
      </c>
      <c r="B241" t="s" s="61">
        <v>266</v>
      </c>
      <c r="C241" t="s" s="60">
        <v>286</v>
      </c>
      <c r="D241" t="s" s="61">
        <v>19</v>
      </c>
      <c r="E241" t="s" s="60">
        <v>64</v>
      </c>
      <c r="F241" s="65">
        <v>70000</v>
      </c>
      <c r="H241" t="s" s="61">
        <v>65</v>
      </c>
      <c r="I241" t="s" s="61">
        <v>71</v>
      </c>
      <c r="J241" s="64">
        <v>41165</v>
      </c>
      <c r="K241" s="70"/>
      <c r="L241" t="s" s="61">
        <v>209</v>
      </c>
      <c r="M241" t="s" s="61">
        <v>68</v>
      </c>
    </row>
    <row r="242" s="46" customFormat="1" ht="40.5" customHeight="1">
      <c r="A242" s="59">
        <v>222</v>
      </c>
      <c r="B242" t="s" s="61">
        <v>266</v>
      </c>
      <c r="C242" t="s" s="60">
        <v>291</v>
      </c>
      <c r="D242" t="s" s="61">
        <v>19</v>
      </c>
      <c r="E242" t="s" s="60">
        <v>64</v>
      </c>
      <c r="F242" s="65">
        <v>100000</v>
      </c>
      <c r="H242" t="s" s="61">
        <v>65</v>
      </c>
      <c r="I242" t="s" s="61">
        <v>71</v>
      </c>
      <c r="J242" s="64">
        <v>41165</v>
      </c>
      <c r="K242" s="70"/>
      <c r="L242" t="s" s="61">
        <v>209</v>
      </c>
      <c r="M242" t="s" s="61">
        <v>68</v>
      </c>
    </row>
    <row r="243" s="46" customFormat="1" ht="40.5" customHeight="1">
      <c r="A243" s="59">
        <v>223</v>
      </c>
      <c r="B243" t="s" s="61">
        <v>266</v>
      </c>
      <c r="C243" t="s" s="60">
        <v>292</v>
      </c>
      <c r="D243" t="s" s="61">
        <v>19</v>
      </c>
      <c r="E243" t="s" s="60">
        <v>64</v>
      </c>
      <c r="F243" s="65">
        <v>360000</v>
      </c>
      <c r="H243" t="s" s="61">
        <v>65</v>
      </c>
      <c r="I243" t="s" s="61">
        <v>71</v>
      </c>
      <c r="J243" s="64">
        <v>41180</v>
      </c>
      <c r="K243" s="70"/>
      <c r="L243" t="s" s="61">
        <v>209</v>
      </c>
      <c r="M243" t="s" s="61">
        <v>68</v>
      </c>
    </row>
    <row r="244" s="46" customFormat="1" ht="40.5" customHeight="1">
      <c r="A244" s="59">
        <v>224</v>
      </c>
      <c r="B244" t="s" s="61">
        <v>266</v>
      </c>
      <c r="C244" t="s" s="60">
        <v>272</v>
      </c>
      <c r="D244" t="s" s="61">
        <v>19</v>
      </c>
      <c r="E244" t="s" s="60">
        <v>64</v>
      </c>
      <c r="F244" s="65">
        <v>950000</v>
      </c>
      <c r="H244" t="s" s="61">
        <v>65</v>
      </c>
      <c r="I244" t="s" s="61">
        <v>71</v>
      </c>
      <c r="J244" s="64">
        <v>41180</v>
      </c>
      <c r="K244" s="70"/>
      <c r="L244" t="s" s="61">
        <v>209</v>
      </c>
      <c r="M244" t="s" s="61">
        <v>68</v>
      </c>
    </row>
    <row r="245" s="46" customFormat="1" ht="40.5" customHeight="1">
      <c r="A245" s="59">
        <v>225</v>
      </c>
      <c r="B245" t="s" s="61">
        <v>266</v>
      </c>
      <c r="C245" t="s" s="60">
        <v>293</v>
      </c>
      <c r="D245" t="s" s="61">
        <v>19</v>
      </c>
      <c r="E245" t="s" s="60">
        <v>64</v>
      </c>
      <c r="F245" s="65">
        <v>140000</v>
      </c>
      <c r="H245" t="s" s="61">
        <v>65</v>
      </c>
      <c r="I245" t="s" s="61">
        <v>71</v>
      </c>
      <c r="J245" s="64">
        <v>41184</v>
      </c>
      <c r="K245" s="70"/>
      <c r="L245" t="s" s="61">
        <v>209</v>
      </c>
      <c r="M245" t="s" s="61">
        <v>68</v>
      </c>
    </row>
    <row r="246" s="46" customFormat="1" ht="40.5" customHeight="1">
      <c r="A246" s="59">
        <v>226</v>
      </c>
      <c r="B246" t="s" s="61">
        <v>266</v>
      </c>
      <c r="C246" t="s" s="60">
        <v>294</v>
      </c>
      <c r="D246" t="s" s="61">
        <v>19</v>
      </c>
      <c r="E246" t="s" s="60">
        <v>64</v>
      </c>
      <c r="F246" s="65">
        <v>315000</v>
      </c>
      <c r="H246" t="s" s="61">
        <v>65</v>
      </c>
      <c r="I246" t="s" s="61">
        <v>71</v>
      </c>
      <c r="J246" s="64">
        <v>41184</v>
      </c>
      <c r="K246" s="70"/>
      <c r="L246" t="s" s="61">
        <v>209</v>
      </c>
      <c r="M246" t="s" s="61">
        <v>68</v>
      </c>
    </row>
    <row r="247" s="46" customFormat="1" ht="40.5" customHeight="1">
      <c r="A247" s="59">
        <v>227</v>
      </c>
      <c r="B247" t="s" s="61">
        <v>266</v>
      </c>
      <c r="C247" t="s" s="60">
        <v>272</v>
      </c>
      <c r="D247" t="s" s="61">
        <v>19</v>
      </c>
      <c r="E247" t="s" s="60">
        <v>64</v>
      </c>
      <c r="F247" s="65">
        <v>1080000</v>
      </c>
      <c r="H247" t="s" s="61">
        <v>65</v>
      </c>
      <c r="I247" t="s" s="61">
        <v>71</v>
      </c>
      <c r="J247" s="64">
        <v>41184</v>
      </c>
      <c r="K247" s="70"/>
      <c r="L247" t="s" s="61">
        <v>209</v>
      </c>
      <c r="M247" t="s" s="61">
        <v>68</v>
      </c>
    </row>
    <row r="248" s="46" customFormat="1" ht="40.5" customHeight="1">
      <c r="A248" s="59">
        <v>228</v>
      </c>
      <c r="B248" t="s" s="61">
        <v>266</v>
      </c>
      <c r="C248" t="s" s="60">
        <v>295</v>
      </c>
      <c r="D248" t="s" s="61">
        <v>19</v>
      </c>
      <c r="E248" t="s" s="60">
        <v>64</v>
      </c>
      <c r="F248" s="65">
        <v>428800</v>
      </c>
      <c r="H248" t="s" s="61">
        <v>65</v>
      </c>
      <c r="I248" t="s" s="61">
        <v>71</v>
      </c>
      <c r="J248" s="64">
        <v>41186</v>
      </c>
      <c r="K248" s="70"/>
      <c r="L248" t="s" s="61">
        <v>209</v>
      </c>
      <c r="M248" t="s" s="61">
        <v>68</v>
      </c>
    </row>
    <row r="249" s="46" customFormat="1" ht="40.5" customHeight="1">
      <c r="A249" s="59">
        <v>229</v>
      </c>
      <c r="B249" t="s" s="61">
        <v>266</v>
      </c>
      <c r="C249" t="s" s="60">
        <v>272</v>
      </c>
      <c r="D249" t="s" s="61">
        <v>19</v>
      </c>
      <c r="E249" t="s" s="60">
        <v>64</v>
      </c>
      <c r="F249" s="65">
        <v>40000</v>
      </c>
      <c r="H249" t="s" s="61">
        <v>65</v>
      </c>
      <c r="I249" t="s" s="61">
        <v>71</v>
      </c>
      <c r="J249" s="64">
        <v>41192</v>
      </c>
      <c r="K249" s="70"/>
      <c r="L249" t="s" s="61">
        <v>209</v>
      </c>
      <c r="M249" t="s" s="61">
        <v>68</v>
      </c>
    </row>
    <row r="250" s="46" customFormat="1" ht="40.5" customHeight="1">
      <c r="A250" s="59">
        <v>230</v>
      </c>
      <c r="B250" t="s" s="61">
        <v>266</v>
      </c>
      <c r="C250" t="s" s="60">
        <v>272</v>
      </c>
      <c r="D250" t="s" s="61">
        <v>19</v>
      </c>
      <c r="E250" t="s" s="60">
        <v>64</v>
      </c>
      <c r="F250" s="65">
        <v>110000</v>
      </c>
      <c r="H250" t="s" s="61">
        <v>65</v>
      </c>
      <c r="I250" t="s" s="61">
        <v>71</v>
      </c>
      <c r="J250" s="64">
        <v>41199</v>
      </c>
      <c r="K250" s="70"/>
      <c r="L250" t="s" s="61">
        <v>209</v>
      </c>
      <c r="M250" t="s" s="61">
        <v>68</v>
      </c>
    </row>
    <row r="251" s="46" customFormat="1" ht="40.5" customHeight="1">
      <c r="A251" s="59">
        <v>231</v>
      </c>
      <c r="B251" t="s" s="61">
        <v>266</v>
      </c>
      <c r="C251" t="s" s="60">
        <v>286</v>
      </c>
      <c r="D251" t="s" s="61">
        <v>19</v>
      </c>
      <c r="E251" t="s" s="60">
        <v>64</v>
      </c>
      <c r="F251" s="65">
        <v>20000</v>
      </c>
      <c r="H251" t="s" s="61">
        <v>65</v>
      </c>
      <c r="I251" t="s" s="61">
        <v>71</v>
      </c>
      <c r="J251" s="64">
        <v>41200</v>
      </c>
      <c r="K251" s="70"/>
      <c r="L251" t="s" s="61">
        <v>209</v>
      </c>
      <c r="M251" t="s" s="61">
        <v>68</v>
      </c>
    </row>
    <row r="252" s="46" customFormat="1" ht="40.5" customHeight="1">
      <c r="A252" s="59">
        <v>232</v>
      </c>
      <c r="B252" t="s" s="61">
        <v>266</v>
      </c>
      <c r="C252" t="s" s="60">
        <v>296</v>
      </c>
      <c r="D252" t="s" s="61">
        <v>19</v>
      </c>
      <c r="E252" t="s" s="60">
        <v>64</v>
      </c>
      <c r="F252" s="65">
        <v>100000</v>
      </c>
      <c r="H252" t="s" s="61">
        <v>65</v>
      </c>
      <c r="I252" t="s" s="61">
        <v>71</v>
      </c>
      <c r="J252" s="64">
        <v>41200</v>
      </c>
      <c r="K252" s="70"/>
      <c r="L252" t="s" s="61">
        <v>209</v>
      </c>
      <c r="M252" t="s" s="61">
        <v>68</v>
      </c>
    </row>
    <row r="253" s="46" customFormat="1" ht="40.5" customHeight="1">
      <c r="A253" s="59">
        <v>233</v>
      </c>
      <c r="B253" t="s" s="61">
        <v>266</v>
      </c>
      <c r="C253" t="s" s="60">
        <v>288</v>
      </c>
      <c r="D253" t="s" s="61">
        <v>19</v>
      </c>
      <c r="E253" t="s" s="60">
        <v>64</v>
      </c>
      <c r="F253" s="65">
        <v>200000</v>
      </c>
      <c r="H253" t="s" s="61">
        <v>65</v>
      </c>
      <c r="I253" t="s" s="61">
        <v>71</v>
      </c>
      <c r="J253" s="64">
        <v>41200</v>
      </c>
      <c r="K253" s="70"/>
      <c r="L253" t="s" s="61">
        <v>209</v>
      </c>
      <c r="M253" t="s" s="61">
        <v>68</v>
      </c>
    </row>
    <row r="254" s="46" customFormat="1" ht="40.5" customHeight="1">
      <c r="A254" s="59">
        <v>234</v>
      </c>
      <c r="B254" t="s" s="61">
        <v>266</v>
      </c>
      <c r="C254" t="s" s="60">
        <v>297</v>
      </c>
      <c r="D254" t="s" s="61">
        <v>19</v>
      </c>
      <c r="E254" t="s" s="60">
        <v>64</v>
      </c>
      <c r="F254" s="65">
        <v>70000</v>
      </c>
      <c r="H254" t="s" s="61">
        <v>65</v>
      </c>
      <c r="I254" t="s" s="61">
        <v>71</v>
      </c>
      <c r="J254" s="64">
        <v>41201</v>
      </c>
      <c r="K254" s="70"/>
      <c r="L254" t="s" s="61">
        <v>209</v>
      </c>
      <c r="M254" t="s" s="61">
        <v>68</v>
      </c>
    </row>
    <row r="255" s="46" customFormat="1" ht="40.5" customHeight="1">
      <c r="A255" s="59">
        <v>235</v>
      </c>
      <c r="B255" t="s" s="61">
        <v>266</v>
      </c>
      <c r="C255" t="s" s="60">
        <v>296</v>
      </c>
      <c r="D255" t="s" s="61">
        <v>19</v>
      </c>
      <c r="E255" t="s" s="60">
        <v>64</v>
      </c>
      <c r="F255" s="65">
        <v>100000</v>
      </c>
      <c r="H255" t="s" s="61">
        <v>65</v>
      </c>
      <c r="I255" t="s" s="61">
        <v>71</v>
      </c>
      <c r="J255" s="64">
        <v>41201</v>
      </c>
      <c r="K255" s="70"/>
      <c r="L255" t="s" s="61">
        <v>209</v>
      </c>
      <c r="M255" t="s" s="61">
        <v>68</v>
      </c>
    </row>
    <row r="256" s="46" customFormat="1" ht="40.5" customHeight="1">
      <c r="A256" s="59">
        <v>236</v>
      </c>
      <c r="B256" t="s" s="61">
        <v>266</v>
      </c>
      <c r="C256" t="s" s="60">
        <v>297</v>
      </c>
      <c r="D256" t="s" s="61">
        <v>19</v>
      </c>
      <c r="E256" t="s" s="60">
        <v>64</v>
      </c>
      <c r="F256" s="65">
        <v>150000</v>
      </c>
      <c r="H256" t="s" s="61">
        <v>65</v>
      </c>
      <c r="I256" t="s" s="61">
        <v>71</v>
      </c>
      <c r="J256" s="64">
        <v>41201</v>
      </c>
      <c r="K256" s="70"/>
      <c r="L256" t="s" s="61">
        <v>209</v>
      </c>
      <c r="M256" t="s" s="61">
        <v>68</v>
      </c>
    </row>
    <row r="257" s="46" customFormat="1" ht="40.5" customHeight="1">
      <c r="A257" s="59">
        <v>237</v>
      </c>
      <c r="B257" t="s" s="61">
        <v>266</v>
      </c>
      <c r="C257" t="s" s="60">
        <v>297</v>
      </c>
      <c r="D257" t="s" s="61">
        <v>19</v>
      </c>
      <c r="E257" t="s" s="60">
        <v>64</v>
      </c>
      <c r="F257" s="65">
        <v>500000</v>
      </c>
      <c r="H257" t="s" s="61">
        <v>65</v>
      </c>
      <c r="I257" t="s" s="61">
        <v>71</v>
      </c>
      <c r="J257" s="64">
        <v>41201</v>
      </c>
      <c r="K257" s="70"/>
      <c r="L257" t="s" s="61">
        <v>209</v>
      </c>
      <c r="M257" t="s" s="61">
        <v>68</v>
      </c>
    </row>
    <row r="258" s="46" customFormat="1" ht="40.5" customHeight="1">
      <c r="A258" s="59">
        <v>238</v>
      </c>
      <c r="B258" t="s" s="61">
        <v>266</v>
      </c>
      <c r="C258" t="s" s="60">
        <v>296</v>
      </c>
      <c r="D258" t="s" s="61">
        <v>19</v>
      </c>
      <c r="E258" t="s" s="60">
        <v>64</v>
      </c>
      <c r="F258" s="65">
        <v>500000</v>
      </c>
      <c r="H258" t="s" s="61">
        <v>65</v>
      </c>
      <c r="I258" t="s" s="61">
        <v>71</v>
      </c>
      <c r="J258" s="64">
        <v>41201</v>
      </c>
      <c r="K258" s="70"/>
      <c r="L258" t="s" s="61">
        <v>209</v>
      </c>
      <c r="M258" t="s" s="61">
        <v>68</v>
      </c>
    </row>
    <row r="259" s="46" customFormat="1" ht="40.5" customHeight="1">
      <c r="A259" s="59">
        <v>239</v>
      </c>
      <c r="B259" t="s" s="61">
        <v>266</v>
      </c>
      <c r="C259" t="s" s="60">
        <v>296</v>
      </c>
      <c r="D259" t="s" s="61">
        <v>19</v>
      </c>
      <c r="E259" t="s" s="60">
        <v>64</v>
      </c>
      <c r="F259" s="65">
        <v>80000</v>
      </c>
      <c r="H259" t="s" s="61">
        <v>65</v>
      </c>
      <c r="I259" t="s" s="61">
        <v>71</v>
      </c>
      <c r="J259" s="64">
        <v>41204</v>
      </c>
      <c r="K259" s="70"/>
      <c r="L259" t="s" s="61">
        <v>209</v>
      </c>
      <c r="M259" t="s" s="61">
        <v>68</v>
      </c>
    </row>
    <row r="260" s="46" customFormat="1" ht="40.5" customHeight="1">
      <c r="A260" s="59">
        <v>240</v>
      </c>
      <c r="B260" t="s" s="61">
        <v>266</v>
      </c>
      <c r="C260" t="s" s="60">
        <v>288</v>
      </c>
      <c r="D260" t="s" s="61">
        <v>19</v>
      </c>
      <c r="E260" t="s" s="60">
        <v>64</v>
      </c>
      <c r="F260" s="65">
        <v>300000</v>
      </c>
      <c r="H260" t="s" s="61">
        <v>65</v>
      </c>
      <c r="I260" t="s" s="61">
        <v>71</v>
      </c>
      <c r="J260" s="64">
        <v>41204</v>
      </c>
      <c r="K260" s="70"/>
      <c r="L260" t="s" s="61">
        <v>209</v>
      </c>
      <c r="M260" t="s" s="61">
        <v>68</v>
      </c>
    </row>
    <row r="261" s="46" customFormat="1" ht="40.5" customHeight="1">
      <c r="A261" s="59">
        <v>241</v>
      </c>
      <c r="B261" t="s" s="61">
        <v>266</v>
      </c>
      <c r="C261" t="s" s="60">
        <v>287</v>
      </c>
      <c r="D261" t="s" s="61">
        <v>19</v>
      </c>
      <c r="E261" t="s" s="60">
        <v>64</v>
      </c>
      <c r="F261" s="65">
        <v>400000</v>
      </c>
      <c r="H261" t="s" s="61">
        <v>65</v>
      </c>
      <c r="I261" t="s" s="61">
        <v>71</v>
      </c>
      <c r="J261" s="64">
        <v>41205</v>
      </c>
      <c r="K261" s="70"/>
      <c r="L261" t="s" s="61">
        <v>209</v>
      </c>
      <c r="M261" t="s" s="61">
        <v>68</v>
      </c>
    </row>
    <row r="262" s="46" customFormat="1" ht="40.5" customHeight="1">
      <c r="A262" s="59">
        <v>242</v>
      </c>
      <c r="B262" t="s" s="61">
        <v>266</v>
      </c>
      <c r="C262" t="s" s="60">
        <v>272</v>
      </c>
      <c r="D262" t="s" s="61">
        <v>19</v>
      </c>
      <c r="E262" t="s" s="60">
        <v>64</v>
      </c>
      <c r="F262" s="65">
        <v>100000</v>
      </c>
      <c r="H262" t="s" s="61">
        <v>65</v>
      </c>
      <c r="I262" t="s" s="61">
        <v>71</v>
      </c>
      <c r="J262" s="64">
        <v>41206</v>
      </c>
      <c r="K262" s="70"/>
      <c r="L262" t="s" s="61">
        <v>209</v>
      </c>
      <c r="M262" t="s" s="61">
        <v>68</v>
      </c>
    </row>
    <row r="263" s="46" customFormat="1" ht="40.5" customHeight="1">
      <c r="A263" s="59">
        <v>243</v>
      </c>
      <c r="B263" t="s" s="61">
        <v>266</v>
      </c>
      <c r="C263" t="s" s="60">
        <v>272</v>
      </c>
      <c r="D263" t="s" s="61">
        <v>19</v>
      </c>
      <c r="E263" t="s" s="60">
        <v>64</v>
      </c>
      <c r="F263" s="65">
        <v>20000</v>
      </c>
      <c r="H263" t="s" s="61">
        <v>65</v>
      </c>
      <c r="I263" t="s" s="61">
        <v>71</v>
      </c>
      <c r="J263" s="64">
        <v>41211</v>
      </c>
      <c r="K263" s="70"/>
      <c r="L263" t="s" s="61">
        <v>209</v>
      </c>
      <c r="M263" t="s" s="61">
        <v>68</v>
      </c>
    </row>
    <row r="264" s="46" customFormat="1" ht="40.5" customHeight="1">
      <c r="A264" s="59">
        <v>244</v>
      </c>
      <c r="B264" t="s" s="61">
        <v>266</v>
      </c>
      <c r="C264" t="s" s="60">
        <v>288</v>
      </c>
      <c r="D264" t="s" s="61">
        <v>19</v>
      </c>
      <c r="E264" t="s" s="60">
        <v>64</v>
      </c>
      <c r="F264" s="65">
        <v>50000</v>
      </c>
      <c r="H264" t="s" s="61">
        <v>65</v>
      </c>
      <c r="I264" t="s" s="61">
        <v>71</v>
      </c>
      <c r="J264" s="64">
        <v>41211</v>
      </c>
      <c r="K264" s="70"/>
      <c r="L264" t="s" s="61">
        <v>209</v>
      </c>
      <c r="M264" t="s" s="61">
        <v>68</v>
      </c>
    </row>
    <row r="265" s="46" customFormat="1" ht="40.5" customHeight="1">
      <c r="A265" s="59">
        <v>245</v>
      </c>
      <c r="B265" t="s" s="61">
        <v>266</v>
      </c>
      <c r="C265" t="s" s="60">
        <v>298</v>
      </c>
      <c r="D265" t="s" s="61">
        <v>19</v>
      </c>
      <c r="E265" t="s" s="60">
        <v>64</v>
      </c>
      <c r="F265" s="65">
        <v>100000</v>
      </c>
      <c r="H265" t="s" s="61">
        <v>65</v>
      </c>
      <c r="I265" t="s" s="61">
        <v>71</v>
      </c>
      <c r="J265" s="64">
        <v>41211</v>
      </c>
      <c r="K265" s="70"/>
      <c r="L265" t="s" s="61">
        <v>209</v>
      </c>
      <c r="M265" t="s" s="61">
        <v>68</v>
      </c>
    </row>
    <row r="266" s="46" customFormat="1" ht="40.5" customHeight="1">
      <c r="A266" s="59">
        <v>246</v>
      </c>
      <c r="B266" t="s" s="61">
        <v>266</v>
      </c>
      <c r="C266" t="s" s="60">
        <v>298</v>
      </c>
      <c r="D266" t="s" s="61">
        <v>19</v>
      </c>
      <c r="E266" t="s" s="60">
        <v>64</v>
      </c>
      <c r="F266" s="65">
        <v>180000</v>
      </c>
      <c r="H266" t="s" s="61">
        <v>65</v>
      </c>
      <c r="I266" t="s" s="61">
        <v>71</v>
      </c>
      <c r="J266" s="64">
        <v>41211</v>
      </c>
      <c r="K266" s="70"/>
      <c r="L266" t="s" s="61">
        <v>209</v>
      </c>
      <c r="M266" t="s" s="61">
        <v>68</v>
      </c>
    </row>
    <row r="267" s="46" customFormat="1" ht="40.5" customHeight="1">
      <c r="A267" s="59">
        <v>247</v>
      </c>
      <c r="B267" t="s" s="61">
        <v>266</v>
      </c>
      <c r="C267" t="s" s="60">
        <v>288</v>
      </c>
      <c r="D267" t="s" s="61">
        <v>19</v>
      </c>
      <c r="E267" t="s" s="60">
        <v>64</v>
      </c>
      <c r="F267" s="65">
        <v>264593.74</v>
      </c>
      <c r="H267" t="s" s="61">
        <v>65</v>
      </c>
      <c r="I267" t="s" s="61">
        <v>71</v>
      </c>
      <c r="J267" s="64">
        <v>41211</v>
      </c>
      <c r="K267" s="70"/>
      <c r="L267" t="s" s="61">
        <v>209</v>
      </c>
      <c r="M267" t="s" s="61">
        <v>68</v>
      </c>
    </row>
    <row r="268" s="46" customFormat="1" ht="40.5" customHeight="1">
      <c r="A268" s="59">
        <v>248</v>
      </c>
      <c r="B268" t="s" s="61">
        <v>266</v>
      </c>
      <c r="C268" t="s" s="60">
        <v>298</v>
      </c>
      <c r="D268" t="s" s="61">
        <v>19</v>
      </c>
      <c r="E268" t="s" s="60">
        <v>64</v>
      </c>
      <c r="F268" s="65">
        <v>350000</v>
      </c>
      <c r="H268" t="s" s="61">
        <v>65</v>
      </c>
      <c r="I268" t="s" s="61">
        <v>71</v>
      </c>
      <c r="J268" s="64">
        <v>41219</v>
      </c>
      <c r="K268" s="70"/>
      <c r="L268" t="s" s="61">
        <v>209</v>
      </c>
      <c r="M268" t="s" s="61">
        <v>68</v>
      </c>
    </row>
    <row r="269" s="46" customFormat="1" ht="40.5" customHeight="1">
      <c r="A269" s="59">
        <v>249</v>
      </c>
      <c r="B269" t="s" s="60">
        <v>299</v>
      </c>
      <c r="C269" t="s" s="60">
        <v>300</v>
      </c>
      <c r="D269" t="s" s="61">
        <v>19</v>
      </c>
      <c r="E269" t="s" s="60">
        <v>64</v>
      </c>
      <c r="F269" s="65">
        <v>1800000</v>
      </c>
      <c r="H269" t="s" s="61">
        <v>65</v>
      </c>
      <c r="I269" t="s" s="61">
        <v>301</v>
      </c>
      <c r="J269" s="64">
        <v>41220</v>
      </c>
      <c r="K269" s="70"/>
      <c r="L269" t="s" s="61">
        <v>256</v>
      </c>
      <c r="M269" t="s" s="61">
        <v>68</v>
      </c>
    </row>
    <row r="270" s="46" customFormat="1" ht="40.5" customHeight="1">
      <c r="A270" s="59">
        <v>250</v>
      </c>
      <c r="B270" t="s" s="60">
        <v>299</v>
      </c>
      <c r="C270" t="s" s="60">
        <v>300</v>
      </c>
      <c r="D270" t="s" s="61">
        <v>19</v>
      </c>
      <c r="E270" t="s" s="60">
        <v>64</v>
      </c>
      <c r="F270" s="65">
        <v>10000000</v>
      </c>
      <c r="H270" t="s" s="61">
        <v>65</v>
      </c>
      <c r="I270" t="s" s="61">
        <v>301</v>
      </c>
      <c r="J270" s="64">
        <v>41220</v>
      </c>
      <c r="K270" s="70"/>
      <c r="L270" t="s" s="61">
        <v>256</v>
      </c>
      <c r="M270" t="s" s="61">
        <v>68</v>
      </c>
    </row>
    <row r="271" s="46" customFormat="1" ht="40.5" customHeight="1">
      <c r="A271" s="59">
        <v>251</v>
      </c>
      <c r="B271" t="s" s="60">
        <v>302</v>
      </c>
      <c r="C271" t="s" s="60">
        <v>303</v>
      </c>
      <c r="D271" t="s" s="61">
        <v>19</v>
      </c>
      <c r="E271" t="s" s="60">
        <v>64</v>
      </c>
      <c r="F271" s="65">
        <v>800000</v>
      </c>
      <c r="H271" t="s" s="61">
        <v>65</v>
      </c>
      <c r="I271" t="s" s="61">
        <v>71</v>
      </c>
      <c r="J271" s="64">
        <v>41222</v>
      </c>
      <c r="K271" s="70"/>
      <c r="L271" t="s" s="61">
        <v>209</v>
      </c>
      <c r="M271" t="s" s="61">
        <v>68</v>
      </c>
    </row>
    <row r="272" s="46" customFormat="1" ht="40.5" customHeight="1">
      <c r="A272" s="59">
        <v>252</v>
      </c>
      <c r="B272" t="s" s="61">
        <v>266</v>
      </c>
      <c r="C272" t="s" s="60">
        <v>276</v>
      </c>
      <c r="D272" t="s" s="61">
        <v>19</v>
      </c>
      <c r="E272" t="s" s="60">
        <v>64</v>
      </c>
      <c r="F272" s="65">
        <v>30000</v>
      </c>
      <c r="H272" t="s" s="61">
        <v>65</v>
      </c>
      <c r="I272" t="s" s="61">
        <v>71</v>
      </c>
      <c r="J272" s="64">
        <v>41225</v>
      </c>
      <c r="K272" s="70"/>
      <c r="L272" t="s" s="61">
        <v>209</v>
      </c>
      <c r="M272" t="s" s="61">
        <v>68</v>
      </c>
    </row>
    <row r="273" s="46" customFormat="1" ht="40.5" customHeight="1">
      <c r="A273" s="59">
        <v>253</v>
      </c>
      <c r="B273" t="s" s="61">
        <v>266</v>
      </c>
      <c r="C273" t="s" s="60">
        <v>298</v>
      </c>
      <c r="D273" t="s" s="61">
        <v>19</v>
      </c>
      <c r="E273" t="s" s="60">
        <v>64</v>
      </c>
      <c r="F273" s="65">
        <v>50000</v>
      </c>
      <c r="H273" t="s" s="61">
        <v>65</v>
      </c>
      <c r="I273" t="s" s="61">
        <v>71</v>
      </c>
      <c r="J273" s="64">
        <v>41225</v>
      </c>
      <c r="K273" s="70"/>
      <c r="L273" t="s" s="61">
        <v>209</v>
      </c>
      <c r="M273" t="s" s="61">
        <v>68</v>
      </c>
    </row>
    <row r="274" s="46" customFormat="1" ht="40.5" customHeight="1">
      <c r="A274" s="59">
        <v>254</v>
      </c>
      <c r="B274" t="s" s="61">
        <v>304</v>
      </c>
      <c r="C274" t="s" s="60">
        <v>305</v>
      </c>
      <c r="D274" t="s" s="61">
        <v>19</v>
      </c>
      <c r="E274" t="s" s="60">
        <v>64</v>
      </c>
      <c r="F274" s="65">
        <v>35701164.96</v>
      </c>
      <c r="H274" t="s" s="61">
        <v>65</v>
      </c>
      <c r="I274" t="s" s="61">
        <v>71</v>
      </c>
      <c r="J274" s="64">
        <v>41225</v>
      </c>
      <c r="K274" s="70"/>
      <c r="L274" t="s" s="61">
        <v>209</v>
      </c>
      <c r="M274" t="s" s="61">
        <v>68</v>
      </c>
    </row>
    <row r="275" s="46" customFormat="1" ht="76.5" customHeight="1">
      <c r="A275" s="59">
        <v>255</v>
      </c>
      <c r="B275" t="s" s="60">
        <v>289</v>
      </c>
      <c r="C275" t="s" s="60">
        <v>306</v>
      </c>
      <c r="D275" t="s" s="61">
        <v>19</v>
      </c>
      <c r="E275" t="s" s="60">
        <v>64</v>
      </c>
      <c r="F275" s="65">
        <v>1000000</v>
      </c>
      <c r="H275" t="s" s="61">
        <v>65</v>
      </c>
      <c r="I275" t="s" s="61">
        <v>71</v>
      </c>
      <c r="J275" s="64">
        <v>41241</v>
      </c>
      <c r="K275" s="70"/>
      <c r="L275" t="s" s="61">
        <v>209</v>
      </c>
      <c r="M275" t="s" s="61">
        <v>68</v>
      </c>
    </row>
    <row r="276" s="46" customFormat="1" ht="39" customHeight="1">
      <c r="A276" s="59">
        <v>256</v>
      </c>
      <c r="B276" t="s" s="60">
        <v>218</v>
      </c>
      <c r="C276" t="s" s="60">
        <v>307</v>
      </c>
      <c r="E276" t="s" s="60">
        <v>64</v>
      </c>
      <c r="F276" s="65">
        <v>71601698</v>
      </c>
      <c r="I276" t="s" s="61">
        <v>71</v>
      </c>
      <c r="J276" s="64">
        <v>41241</v>
      </c>
      <c r="K276" s="70"/>
      <c r="M276" t="s" s="61">
        <v>68</v>
      </c>
    </row>
    <row r="277" s="46" customFormat="1" ht="40.5" customHeight="1">
      <c r="A277" s="59">
        <v>257</v>
      </c>
      <c r="B277" t="s" s="61">
        <v>266</v>
      </c>
      <c r="C277" t="s" s="60">
        <v>308</v>
      </c>
      <c r="D277" t="s" s="61">
        <v>19</v>
      </c>
      <c r="E277" t="s" s="60">
        <v>64</v>
      </c>
      <c r="F277" s="65">
        <v>100000</v>
      </c>
      <c r="H277" t="s" s="61">
        <v>65</v>
      </c>
      <c r="I277" t="s" s="61">
        <v>71</v>
      </c>
      <c r="J277" s="64">
        <v>41242</v>
      </c>
      <c r="K277" s="70"/>
      <c r="L277" t="s" s="61">
        <v>209</v>
      </c>
      <c r="M277" t="s" s="61">
        <v>68</v>
      </c>
    </row>
    <row r="278" s="46" customFormat="1" ht="40.5" customHeight="1">
      <c r="A278" s="59">
        <v>258</v>
      </c>
      <c r="B278" t="s" s="61">
        <v>266</v>
      </c>
      <c r="C278" t="s" s="60">
        <v>308</v>
      </c>
      <c r="D278" t="s" s="61">
        <v>19</v>
      </c>
      <c r="E278" t="s" s="60">
        <v>64</v>
      </c>
      <c r="F278" s="65">
        <v>200000</v>
      </c>
      <c r="H278" t="s" s="61">
        <v>65</v>
      </c>
      <c r="I278" t="s" s="61">
        <v>71</v>
      </c>
      <c r="J278" s="64">
        <v>41242</v>
      </c>
      <c r="K278" s="70"/>
      <c r="L278" t="s" s="61">
        <v>209</v>
      </c>
      <c r="M278" t="s" s="61">
        <v>68</v>
      </c>
    </row>
    <row r="279" s="46" customFormat="1" ht="40.5" customHeight="1">
      <c r="A279" s="59">
        <v>259</v>
      </c>
      <c r="B279" t="s" s="61">
        <v>266</v>
      </c>
      <c r="C279" t="s" s="60">
        <v>276</v>
      </c>
      <c r="D279" t="s" s="61">
        <v>19</v>
      </c>
      <c r="E279" t="s" s="60">
        <v>64</v>
      </c>
      <c r="F279" s="65">
        <v>327000</v>
      </c>
      <c r="H279" t="s" s="61">
        <v>65</v>
      </c>
      <c r="I279" t="s" s="61">
        <v>71</v>
      </c>
      <c r="J279" s="64">
        <v>41242</v>
      </c>
      <c r="K279" s="70"/>
      <c r="L279" t="s" s="61">
        <v>209</v>
      </c>
      <c r="M279" t="s" s="61">
        <v>68</v>
      </c>
    </row>
    <row r="280" s="46" customFormat="1" ht="40.5" customHeight="1">
      <c r="A280" s="59">
        <v>260</v>
      </c>
      <c r="B280" t="s" s="61">
        <v>266</v>
      </c>
      <c r="C280" t="s" s="60">
        <v>273</v>
      </c>
      <c r="D280" t="s" s="61">
        <v>19</v>
      </c>
      <c r="E280" t="s" s="60">
        <v>64</v>
      </c>
      <c r="F280" s="65">
        <v>100000</v>
      </c>
      <c r="H280" t="s" s="61">
        <v>65</v>
      </c>
      <c r="I280" t="s" s="61">
        <v>71</v>
      </c>
      <c r="J280" s="64">
        <v>41249</v>
      </c>
      <c r="K280" s="70"/>
      <c r="L280" t="s" s="61">
        <v>209</v>
      </c>
      <c r="M280" t="s" s="61">
        <v>68</v>
      </c>
    </row>
    <row r="281" s="46" customFormat="1" ht="60.75" customHeight="1">
      <c r="A281" s="59">
        <v>261</v>
      </c>
      <c r="B281" t="s" s="60">
        <v>309</v>
      </c>
      <c r="C281" t="s" s="60">
        <v>310</v>
      </c>
      <c r="D281" t="s" s="61">
        <v>19</v>
      </c>
      <c r="E281" t="s" s="60">
        <v>64</v>
      </c>
      <c r="F281" s="65">
        <v>1426905.7</v>
      </c>
      <c r="H281" t="s" s="61">
        <v>65</v>
      </c>
      <c r="I281" t="s" s="61">
        <v>71</v>
      </c>
      <c r="J281" s="64">
        <v>41250</v>
      </c>
      <c r="K281" s="70"/>
      <c r="L281" t="s" s="61">
        <v>209</v>
      </c>
      <c r="M281" t="s" s="61">
        <v>68</v>
      </c>
    </row>
    <row r="282" s="46" customFormat="1" ht="41.25" customHeight="1">
      <c r="A282" s="59">
        <v>262</v>
      </c>
      <c r="B282" t="s" s="61">
        <v>266</v>
      </c>
      <c r="C282" t="s" s="60">
        <v>308</v>
      </c>
      <c r="D282" t="s" s="61">
        <v>19</v>
      </c>
      <c r="E282" t="s" s="60">
        <v>64</v>
      </c>
      <c r="F282" s="65">
        <v>600000</v>
      </c>
      <c r="H282" t="s" s="61">
        <v>65</v>
      </c>
      <c r="I282" t="s" s="61">
        <v>71</v>
      </c>
      <c r="J282" s="64">
        <v>41254</v>
      </c>
      <c r="K282" s="70"/>
      <c r="L282" t="s" s="61">
        <v>209</v>
      </c>
      <c r="M282" t="s" s="61">
        <v>68</v>
      </c>
    </row>
    <row r="283" s="46" customFormat="1" ht="45" customHeight="1">
      <c r="A283" s="59">
        <v>263</v>
      </c>
      <c r="B283" t="s" s="61">
        <v>266</v>
      </c>
      <c r="C283" t="s" s="60">
        <v>308</v>
      </c>
      <c r="D283" t="s" s="61">
        <v>19</v>
      </c>
      <c r="E283" t="s" s="60">
        <v>64</v>
      </c>
      <c r="F283" s="65">
        <v>320000</v>
      </c>
      <c r="H283" t="s" s="61">
        <v>65</v>
      </c>
      <c r="I283" t="s" s="61">
        <v>71</v>
      </c>
      <c r="J283" s="64">
        <v>41255</v>
      </c>
      <c r="K283" s="70"/>
      <c r="L283" t="s" s="61">
        <v>209</v>
      </c>
      <c r="M283" t="s" s="61">
        <v>68</v>
      </c>
    </row>
    <row r="284" s="46" customFormat="1" ht="45.75" customHeight="1">
      <c r="A284" s="59">
        <v>264</v>
      </c>
      <c r="B284" t="s" s="61">
        <v>266</v>
      </c>
      <c r="C284" t="s" s="60">
        <v>308</v>
      </c>
      <c r="D284" t="s" s="61">
        <v>19</v>
      </c>
      <c r="E284" t="s" s="60">
        <v>64</v>
      </c>
      <c r="F284" s="65">
        <v>100000</v>
      </c>
      <c r="H284" t="s" s="61">
        <v>65</v>
      </c>
      <c r="I284" t="s" s="61">
        <v>71</v>
      </c>
      <c r="J284" s="64">
        <v>41256</v>
      </c>
      <c r="K284" s="70"/>
      <c r="L284" t="s" s="61">
        <v>209</v>
      </c>
      <c r="M284" t="s" s="61">
        <v>68</v>
      </c>
    </row>
    <row r="285" s="46" customFormat="1" ht="45" customHeight="1">
      <c r="A285" s="59">
        <v>265</v>
      </c>
      <c r="B285" t="s" s="61">
        <v>266</v>
      </c>
      <c r="C285" t="s" s="60">
        <v>286</v>
      </c>
      <c r="D285" t="s" s="61">
        <v>19</v>
      </c>
      <c r="E285" t="s" s="60">
        <v>64</v>
      </c>
      <c r="F285" s="65">
        <v>20000</v>
      </c>
      <c r="H285" t="s" s="61">
        <v>65</v>
      </c>
      <c r="I285" t="s" s="61">
        <v>71</v>
      </c>
      <c r="J285" s="64">
        <v>41260</v>
      </c>
      <c r="K285" s="70"/>
      <c r="L285" t="s" s="61">
        <v>209</v>
      </c>
      <c r="M285" t="s" s="61">
        <v>68</v>
      </c>
    </row>
    <row r="286" s="46" customFormat="1" ht="52.5" customHeight="1">
      <c r="A286" s="59">
        <v>266</v>
      </c>
      <c r="B286" t="s" s="61">
        <v>266</v>
      </c>
      <c r="C286" t="s" s="60">
        <v>308</v>
      </c>
      <c r="D286" t="s" s="61">
        <v>19</v>
      </c>
      <c r="E286" t="s" s="60">
        <v>64</v>
      </c>
      <c r="F286" s="65">
        <v>100000</v>
      </c>
      <c r="H286" t="s" s="61">
        <v>65</v>
      </c>
      <c r="I286" t="s" s="61">
        <v>71</v>
      </c>
      <c r="J286" s="64">
        <v>41261</v>
      </c>
      <c r="K286" s="70"/>
      <c r="L286" t="s" s="61">
        <v>209</v>
      </c>
      <c r="M286" t="s" s="61">
        <v>68</v>
      </c>
    </row>
    <row r="287" s="46" customFormat="1" ht="43.5" customHeight="1">
      <c r="A287" s="59">
        <v>267</v>
      </c>
      <c r="B287" t="s" s="61">
        <v>266</v>
      </c>
      <c r="C287" t="s" s="60">
        <v>308</v>
      </c>
      <c r="D287" t="s" s="61">
        <v>19</v>
      </c>
      <c r="E287" t="s" s="60">
        <v>64</v>
      </c>
      <c r="F287" s="65">
        <v>780000</v>
      </c>
      <c r="H287" t="s" s="61">
        <v>65</v>
      </c>
      <c r="I287" t="s" s="61">
        <v>71</v>
      </c>
      <c r="J287" s="64">
        <v>41262</v>
      </c>
      <c r="K287" s="70"/>
      <c r="L287" t="s" s="61">
        <v>209</v>
      </c>
      <c r="M287" t="s" s="61">
        <v>68</v>
      </c>
    </row>
    <row r="288" s="46" customFormat="1" ht="48.75" customHeight="1">
      <c r="A288" s="59">
        <v>268</v>
      </c>
      <c r="B288" t="s" s="61">
        <v>266</v>
      </c>
      <c r="C288" t="s" s="60">
        <v>293</v>
      </c>
      <c r="D288" t="s" s="61">
        <v>19</v>
      </c>
      <c r="E288" t="s" s="60">
        <v>64</v>
      </c>
      <c r="F288" s="65">
        <v>20000</v>
      </c>
      <c r="H288" t="s" s="61">
        <v>65</v>
      </c>
      <c r="I288" t="s" s="61">
        <v>71</v>
      </c>
      <c r="J288" s="64">
        <v>41263</v>
      </c>
      <c r="K288" s="70"/>
      <c r="L288" t="s" s="61">
        <v>209</v>
      </c>
      <c r="M288" t="s" s="61">
        <v>68</v>
      </c>
    </row>
    <row r="289" s="46" customFormat="1" ht="43.5" customHeight="1">
      <c r="A289" s="59">
        <v>269</v>
      </c>
      <c r="B289" t="s" s="61">
        <v>266</v>
      </c>
      <c r="C289" t="s" s="60">
        <v>272</v>
      </c>
      <c r="D289" t="s" s="61">
        <v>19</v>
      </c>
      <c r="E289" t="s" s="60">
        <v>64</v>
      </c>
      <c r="F289" s="65">
        <v>100000</v>
      </c>
      <c r="H289" t="s" s="61">
        <v>65</v>
      </c>
      <c r="I289" t="s" s="61">
        <v>71</v>
      </c>
      <c r="J289" s="64">
        <v>41263</v>
      </c>
      <c r="K289" s="70"/>
      <c r="L289" t="s" s="61">
        <v>209</v>
      </c>
      <c r="M289" t="s" s="61">
        <v>68</v>
      </c>
    </row>
    <row r="290" s="46" customFormat="1" ht="45" customHeight="1">
      <c r="A290" s="59">
        <v>270</v>
      </c>
      <c r="B290" t="s" s="61">
        <v>266</v>
      </c>
      <c r="C290" t="s" s="60">
        <v>272</v>
      </c>
      <c r="D290" t="s" s="61">
        <v>19</v>
      </c>
      <c r="E290" t="s" s="60">
        <v>64</v>
      </c>
      <c r="F290" s="65">
        <v>200000</v>
      </c>
      <c r="H290" t="s" s="61">
        <v>65</v>
      </c>
      <c r="I290" t="s" s="61">
        <v>71</v>
      </c>
      <c r="J290" s="64">
        <v>41263</v>
      </c>
      <c r="K290" s="70"/>
      <c r="L290" t="s" s="61">
        <v>209</v>
      </c>
      <c r="M290" t="s" s="61">
        <v>68</v>
      </c>
    </row>
    <row r="291" s="46" customFormat="1" ht="43.5" customHeight="1">
      <c r="A291" s="59">
        <v>271</v>
      </c>
      <c r="B291" t="s" s="61">
        <v>266</v>
      </c>
      <c r="C291" t="s" s="60">
        <v>286</v>
      </c>
      <c r="D291" t="s" s="61">
        <v>19</v>
      </c>
      <c r="E291" t="s" s="60">
        <v>64</v>
      </c>
      <c r="F291" s="65">
        <v>30000</v>
      </c>
      <c r="H291" t="s" s="61">
        <v>65</v>
      </c>
      <c r="I291" t="s" s="61">
        <v>71</v>
      </c>
      <c r="J291" s="64">
        <v>41267</v>
      </c>
      <c r="K291" s="70"/>
      <c r="L291" t="s" s="61">
        <v>209</v>
      </c>
      <c r="M291" t="s" s="61">
        <v>68</v>
      </c>
    </row>
    <row r="292" s="46" customFormat="1" ht="48.75" customHeight="1">
      <c r="A292" s="59">
        <v>272</v>
      </c>
      <c r="B292" t="s" s="61">
        <v>266</v>
      </c>
      <c r="C292" t="s" s="60">
        <v>272</v>
      </c>
      <c r="D292" t="s" s="61">
        <v>19</v>
      </c>
      <c r="E292" t="s" s="60">
        <v>64</v>
      </c>
      <c r="F292" s="65">
        <v>500000</v>
      </c>
      <c r="H292" t="s" s="61">
        <v>65</v>
      </c>
      <c r="I292" t="s" s="61">
        <v>71</v>
      </c>
      <c r="J292" s="64">
        <v>41270</v>
      </c>
      <c r="K292" s="70"/>
      <c r="L292" t="s" s="61">
        <v>209</v>
      </c>
      <c r="M292" t="s" s="61">
        <v>68</v>
      </c>
    </row>
    <row r="293" s="46" customFormat="1" ht="41.25" customHeight="1">
      <c r="A293" s="59">
        <v>273</v>
      </c>
      <c r="B293" t="s" s="61">
        <v>266</v>
      </c>
      <c r="C293" t="s" s="60">
        <v>311</v>
      </c>
      <c r="D293" t="s" s="61">
        <v>19</v>
      </c>
      <c r="E293" t="s" s="60">
        <v>64</v>
      </c>
      <c r="F293" s="65">
        <v>50000</v>
      </c>
      <c r="H293" t="s" s="61">
        <v>65</v>
      </c>
      <c r="I293" t="s" s="61">
        <v>71</v>
      </c>
      <c r="J293" s="64">
        <v>41271</v>
      </c>
      <c r="K293" s="70"/>
      <c r="L293" t="s" s="61">
        <v>209</v>
      </c>
      <c r="M293" t="s" s="61">
        <v>68</v>
      </c>
    </row>
    <row r="294" s="46" customFormat="1" ht="45" customHeight="1">
      <c r="A294" s="59">
        <v>274</v>
      </c>
      <c r="B294" t="s" s="61">
        <v>266</v>
      </c>
      <c r="C294" t="s" s="60">
        <v>312</v>
      </c>
      <c r="D294" t="s" s="61">
        <v>19</v>
      </c>
      <c r="E294" t="s" s="60">
        <v>64</v>
      </c>
      <c r="F294" s="65">
        <v>90285</v>
      </c>
      <c r="H294" t="s" s="61">
        <v>65</v>
      </c>
      <c r="I294" t="s" s="61">
        <v>71</v>
      </c>
      <c r="J294" s="64">
        <v>41271</v>
      </c>
      <c r="K294" s="70"/>
      <c r="L294" t="s" s="61">
        <v>209</v>
      </c>
      <c r="M294" t="s" s="61">
        <v>68</v>
      </c>
    </row>
    <row r="295" s="46" customFormat="1" ht="45" customHeight="1">
      <c r="A295" s="59">
        <v>275</v>
      </c>
      <c r="B295" t="s" s="61">
        <v>266</v>
      </c>
      <c r="C295" t="s" s="60">
        <v>276</v>
      </c>
      <c r="D295" t="s" s="61">
        <v>19</v>
      </c>
      <c r="E295" t="s" s="60">
        <v>64</v>
      </c>
      <c r="F295" s="65">
        <v>200000</v>
      </c>
      <c r="H295" t="s" s="61">
        <v>65</v>
      </c>
      <c r="I295" t="s" s="61">
        <v>71</v>
      </c>
      <c r="J295" s="64">
        <v>41271</v>
      </c>
      <c r="K295" s="70"/>
      <c r="L295" t="s" s="61">
        <v>209</v>
      </c>
      <c r="M295" t="s" s="61">
        <v>68</v>
      </c>
    </row>
    <row r="296" s="46" customFormat="1" ht="45" customHeight="1">
      <c r="A296" s="59">
        <v>276</v>
      </c>
      <c r="B296" t="s" s="61">
        <v>266</v>
      </c>
      <c r="C296" t="s" s="60">
        <v>298</v>
      </c>
      <c r="D296" t="s" s="61">
        <v>19</v>
      </c>
      <c r="E296" t="s" s="60">
        <v>64</v>
      </c>
      <c r="F296" s="65">
        <v>532000</v>
      </c>
      <c r="H296" t="s" s="61">
        <v>65</v>
      </c>
      <c r="I296" t="s" s="61">
        <v>71</v>
      </c>
      <c r="J296" s="64">
        <v>41271</v>
      </c>
      <c r="K296" s="70"/>
      <c r="L296" t="s" s="61">
        <v>209</v>
      </c>
      <c r="M296" t="s" s="61">
        <v>68</v>
      </c>
    </row>
    <row r="297" s="46" customFormat="1" ht="43.5" customHeight="1">
      <c r="A297" s="59">
        <v>277</v>
      </c>
      <c r="B297" t="s" s="61">
        <v>266</v>
      </c>
      <c r="C297" t="s" s="60">
        <v>311</v>
      </c>
      <c r="D297" t="s" s="61">
        <v>19</v>
      </c>
      <c r="E297" t="s" s="60">
        <v>64</v>
      </c>
      <c r="F297" s="65">
        <v>30000</v>
      </c>
      <c r="H297" t="s" s="61">
        <v>65</v>
      </c>
      <c r="I297" t="s" s="61">
        <v>71</v>
      </c>
      <c r="J297" s="64">
        <v>41274</v>
      </c>
      <c r="K297" s="70"/>
      <c r="L297" t="s" s="61">
        <v>209</v>
      </c>
      <c r="M297" t="s" s="61">
        <v>68</v>
      </c>
    </row>
    <row r="298" s="46" customFormat="1" ht="45.75" customHeight="1">
      <c r="A298" s="59">
        <v>278</v>
      </c>
      <c r="B298" t="s" s="61">
        <v>266</v>
      </c>
      <c r="C298" t="s" s="60">
        <v>272</v>
      </c>
      <c r="D298" t="s" s="61">
        <v>19</v>
      </c>
      <c r="E298" t="s" s="60">
        <v>64</v>
      </c>
      <c r="F298" s="65">
        <v>300000</v>
      </c>
      <c r="H298" t="s" s="61">
        <v>65</v>
      </c>
      <c r="I298" t="s" s="61">
        <v>71</v>
      </c>
      <c r="J298" s="64">
        <v>41274</v>
      </c>
      <c r="K298" s="70"/>
      <c r="L298" t="s" s="61">
        <v>209</v>
      </c>
      <c r="M298" t="s" s="61">
        <v>68</v>
      </c>
    </row>
    <row r="299" s="46" customFormat="1" ht="48" customHeight="1">
      <c r="A299" s="59">
        <v>279</v>
      </c>
      <c r="B299" t="s" s="80">
        <v>161</v>
      </c>
      <c r="C299" t="s" s="67">
        <v>162</v>
      </c>
      <c r="D299" s="81"/>
      <c r="E299" s="81"/>
      <c r="F299" s="68">
        <v>13031.96</v>
      </c>
      <c r="G299" s="81"/>
      <c r="H299" s="81"/>
      <c r="I299" t="s" s="80">
        <v>161</v>
      </c>
      <c r="J299" s="84">
        <v>40543</v>
      </c>
    </row>
    <row r="300" s="46" customFormat="1" ht="50.25" customHeight="1">
      <c r="A300" s="59">
        <v>280</v>
      </c>
      <c r="B300" t="s" s="80">
        <v>195</v>
      </c>
      <c r="C300" t="s" s="67">
        <v>196</v>
      </c>
      <c r="D300" s="81"/>
      <c r="E300" s="81"/>
      <c r="F300" s="68"/>
      <c r="G300" s="68">
        <v>8850.4</v>
      </c>
      <c r="H300" s="81"/>
      <c r="I300" t="s" s="80">
        <v>195</v>
      </c>
      <c r="J300" s="84">
        <v>40543</v>
      </c>
    </row>
    <row r="301" s="46" customFormat="1" ht="50.25" customHeight="1">
      <c r="B301" t="s" s="80">
        <v>72</v>
      </c>
      <c r="C301" s="82"/>
      <c r="D301" s="81"/>
      <c r="E301" s="81"/>
      <c r="F301" s="68">
        <f>SUM(F196:F300)</f>
        <v>205465463.58</v>
      </c>
      <c r="G301" s="68">
        <f>SUM(G196:G300)</f>
        <v>8850.4</v>
      </c>
      <c r="H301" s="81"/>
      <c r="I301" s="81"/>
      <c r="J301" s="84"/>
    </row>
    <row r="302" s="46" customFormat="1" ht="36.75" customHeight="1">
      <c r="A302" s="55">
        <v>2013</v>
      </c>
      <c r="B302" s="56"/>
      <c r="C302" s="56"/>
      <c r="D302" s="56"/>
      <c r="E302" s="56"/>
      <c r="F302" s="56"/>
      <c r="G302" s="56"/>
      <c r="H302" s="56"/>
      <c r="I302" s="56"/>
      <c r="J302" s="56"/>
      <c r="K302" s="56"/>
      <c r="L302" s="83"/>
    </row>
    <row r="303" s="46" customFormat="1" ht="58.5" customHeight="1">
      <c r="A303" s="59">
        <v>281</v>
      </c>
      <c r="B303" t="s" s="61">
        <v>266</v>
      </c>
      <c r="C303" t="s" s="60">
        <v>313</v>
      </c>
      <c r="D303" t="s" s="61">
        <v>19</v>
      </c>
      <c r="E303" t="s" s="60">
        <v>64</v>
      </c>
      <c r="F303" s="65">
        <v>14700</v>
      </c>
      <c r="H303" t="s" s="61">
        <v>65</v>
      </c>
      <c r="I303" t="s" s="61">
        <v>71</v>
      </c>
      <c r="J303" s="64">
        <v>41276</v>
      </c>
      <c r="K303" s="70"/>
      <c r="L303" t="s" s="61">
        <v>209</v>
      </c>
      <c r="M303" t="s" s="61">
        <v>68</v>
      </c>
    </row>
    <row r="304" s="46" customFormat="1" ht="53.25" customHeight="1">
      <c r="A304" s="59">
        <v>282</v>
      </c>
      <c r="B304" t="s" s="61">
        <v>266</v>
      </c>
      <c r="C304" t="s" s="60">
        <v>314</v>
      </c>
      <c r="D304" t="s" s="61">
        <v>19</v>
      </c>
      <c r="E304" t="s" s="60">
        <v>64</v>
      </c>
      <c r="F304" s="65">
        <v>100000</v>
      </c>
      <c r="H304" t="s" s="61">
        <v>65</v>
      </c>
      <c r="I304" t="s" s="61">
        <v>71</v>
      </c>
      <c r="J304" s="64">
        <v>41276</v>
      </c>
      <c r="K304" s="70"/>
      <c r="L304" t="s" s="61">
        <v>209</v>
      </c>
      <c r="M304" t="s" s="61">
        <v>68</v>
      </c>
    </row>
    <row r="305" s="46" customFormat="1" ht="51" customHeight="1">
      <c r="A305" s="59">
        <v>283</v>
      </c>
      <c r="B305" t="s" s="61">
        <v>266</v>
      </c>
      <c r="C305" t="s" s="60">
        <v>314</v>
      </c>
      <c r="D305" t="s" s="61">
        <v>19</v>
      </c>
      <c r="E305" t="s" s="60">
        <v>64</v>
      </c>
      <c r="F305" s="65">
        <v>100000</v>
      </c>
      <c r="H305" t="s" s="61">
        <v>65</v>
      </c>
      <c r="I305" t="s" s="61">
        <v>71</v>
      </c>
      <c r="J305" s="64">
        <v>41281</v>
      </c>
      <c r="K305" s="70"/>
      <c r="L305" t="s" s="61">
        <v>209</v>
      </c>
      <c r="M305" t="s" s="61">
        <v>68</v>
      </c>
    </row>
    <row r="306" s="46" customFormat="1" ht="51.75" customHeight="1">
      <c r="A306" s="59">
        <v>284</v>
      </c>
      <c r="B306" t="s" s="61">
        <v>218</v>
      </c>
      <c r="C306" t="s" s="60">
        <v>307</v>
      </c>
      <c r="E306" s="48"/>
      <c r="F306" s="65"/>
      <c r="G306" s="77">
        <v>1209000</v>
      </c>
      <c r="I306" t="s" s="61">
        <v>81</v>
      </c>
      <c r="J306" s="64">
        <v>41285</v>
      </c>
      <c r="K306" s="70"/>
      <c r="L306" t="s" s="61">
        <v>209</v>
      </c>
      <c r="M306" t="s" s="61">
        <v>68</v>
      </c>
    </row>
    <row r="307" s="46" customFormat="1" ht="44.25" customHeight="1">
      <c r="A307" s="59">
        <v>285</v>
      </c>
      <c r="B307" t="s" s="61">
        <v>218</v>
      </c>
      <c r="C307" t="s" s="60">
        <v>307</v>
      </c>
      <c r="E307" s="48"/>
      <c r="F307" s="65"/>
      <c r="G307" s="77">
        <v>6042294</v>
      </c>
      <c r="I307" t="s" s="61">
        <v>81</v>
      </c>
      <c r="J307" s="64">
        <v>41285</v>
      </c>
      <c r="K307" s="70"/>
      <c r="L307" t="s" s="61">
        <v>209</v>
      </c>
      <c r="M307" t="s" s="61">
        <v>68</v>
      </c>
    </row>
    <row r="308" s="46" customFormat="1" ht="44.25" customHeight="1">
      <c r="A308" s="59">
        <v>286</v>
      </c>
      <c r="B308" t="s" s="61">
        <v>218</v>
      </c>
      <c r="C308" t="s" s="60">
        <v>307</v>
      </c>
      <c r="E308" s="48"/>
      <c r="F308" s="65"/>
      <c r="G308" s="77">
        <v>62069613</v>
      </c>
      <c r="I308" t="s" s="61">
        <v>81</v>
      </c>
      <c r="J308" s="64">
        <v>41285</v>
      </c>
      <c r="K308" s="70"/>
      <c r="L308" t="s" s="61">
        <v>209</v>
      </c>
      <c r="M308" t="s" s="61">
        <v>68</v>
      </c>
    </row>
    <row r="309" s="46" customFormat="1" ht="52.5" customHeight="1">
      <c r="A309" s="59">
        <v>287</v>
      </c>
      <c r="B309" t="s" s="61">
        <v>79</v>
      </c>
      <c r="C309" t="s" s="60">
        <v>315</v>
      </c>
      <c r="D309" t="s" s="61">
        <v>19</v>
      </c>
      <c r="E309" t="s" s="60">
        <v>64</v>
      </c>
      <c r="F309" s="65">
        <v>63000</v>
      </c>
      <c r="H309" t="s" s="61">
        <v>65</v>
      </c>
      <c r="I309" t="s" s="61">
        <v>71</v>
      </c>
      <c r="J309" s="64">
        <v>41297</v>
      </c>
      <c r="K309" s="70"/>
      <c r="M309" t="s" s="61">
        <v>68</v>
      </c>
    </row>
    <row r="310" s="46" customFormat="1" ht="53.25" customHeight="1">
      <c r="A310" s="59">
        <v>288</v>
      </c>
      <c r="B310" t="s" s="61">
        <v>266</v>
      </c>
      <c r="C310" t="s" s="60">
        <v>314</v>
      </c>
      <c r="D310" t="s" s="61">
        <v>19</v>
      </c>
      <c r="E310" t="s" s="60">
        <v>64</v>
      </c>
      <c r="F310" s="65">
        <v>219500</v>
      </c>
      <c r="H310" t="s" s="61">
        <v>65</v>
      </c>
      <c r="I310" t="s" s="61">
        <v>71</v>
      </c>
      <c r="J310" s="64">
        <v>41302</v>
      </c>
      <c r="K310" s="70"/>
      <c r="L310" t="s" s="61">
        <v>209</v>
      </c>
      <c r="M310" t="s" s="61">
        <v>68</v>
      </c>
    </row>
    <row r="311" s="46" customFormat="1" ht="52.5" customHeight="1">
      <c r="A311" s="59">
        <v>289</v>
      </c>
      <c r="B311" t="s" s="61">
        <v>316</v>
      </c>
      <c r="C311" t="s" s="60">
        <v>317</v>
      </c>
      <c r="D311" t="s" s="61">
        <v>19</v>
      </c>
      <c r="E311" t="s" s="60">
        <v>64</v>
      </c>
      <c r="F311" s="65">
        <v>1000000</v>
      </c>
      <c r="H311" t="s" s="61">
        <v>65</v>
      </c>
      <c r="I311" t="s" s="61">
        <v>318</v>
      </c>
      <c r="J311" s="64">
        <v>41320</v>
      </c>
      <c r="K311" s="70"/>
      <c r="L311" t="s" s="61">
        <v>172</v>
      </c>
      <c r="M311" t="s" s="61">
        <v>68</v>
      </c>
    </row>
    <row r="312" s="46" customFormat="1" ht="58.5" customHeight="1">
      <c r="A312" s="59">
        <v>290</v>
      </c>
      <c r="B312" t="s" s="61">
        <v>266</v>
      </c>
      <c r="C312" t="s" s="60">
        <v>319</v>
      </c>
      <c r="D312" t="s" s="61">
        <v>19</v>
      </c>
      <c r="E312" t="s" s="60">
        <v>64</v>
      </c>
      <c r="F312" s="65">
        <v>3800</v>
      </c>
      <c r="H312" t="s" s="61">
        <v>65</v>
      </c>
      <c r="I312" t="s" s="61">
        <v>71</v>
      </c>
      <c r="J312" s="64">
        <v>41324</v>
      </c>
      <c r="K312" s="70"/>
      <c r="L312" t="s" s="61">
        <v>209</v>
      </c>
      <c r="M312" t="s" s="61">
        <v>68</v>
      </c>
    </row>
    <row r="313" s="46" customFormat="1" ht="47.25" customHeight="1">
      <c r="A313" s="59">
        <v>291</v>
      </c>
      <c r="B313" t="s" s="60">
        <v>320</v>
      </c>
      <c r="C313" t="s" s="60">
        <v>321</v>
      </c>
      <c r="D313" t="s" s="61">
        <v>19</v>
      </c>
      <c r="E313" t="s" s="60">
        <v>64</v>
      </c>
      <c r="F313" s="65">
        <v>500000</v>
      </c>
      <c r="H313" t="s" s="61">
        <v>65</v>
      </c>
      <c r="I313" t="s" s="61">
        <v>71</v>
      </c>
      <c r="J313" s="64">
        <v>41341</v>
      </c>
      <c r="K313" s="70"/>
      <c r="L313" t="s" s="61">
        <v>209</v>
      </c>
      <c r="M313" t="s" s="61">
        <v>68</v>
      </c>
    </row>
    <row r="314" s="46" customFormat="1" ht="60.75" customHeight="1">
      <c r="A314" s="59">
        <v>292</v>
      </c>
      <c r="B314" t="s" s="60">
        <v>322</v>
      </c>
      <c r="C314" t="s" s="60">
        <v>323</v>
      </c>
      <c r="D314" t="s" s="61">
        <v>19</v>
      </c>
      <c r="E314" t="s" s="60">
        <v>64</v>
      </c>
      <c r="F314" s="65">
        <v>325000</v>
      </c>
      <c r="G314" s="65"/>
      <c r="H314" t="s" s="61">
        <v>65</v>
      </c>
      <c r="I314" t="s" s="61">
        <v>71</v>
      </c>
      <c r="J314" s="64">
        <v>41361</v>
      </c>
      <c r="K314" s="70"/>
      <c r="L314" t="s" s="61">
        <v>253</v>
      </c>
      <c r="M314" t="s" s="61">
        <v>68</v>
      </c>
    </row>
    <row r="315" s="46" customFormat="1" ht="52.5" customHeight="1">
      <c r="A315" s="59">
        <v>293</v>
      </c>
      <c r="B315" t="s" s="60">
        <v>320</v>
      </c>
      <c r="C315" t="s" s="60">
        <v>321</v>
      </c>
      <c r="D315" t="s" s="61">
        <v>19</v>
      </c>
      <c r="E315" t="s" s="60">
        <v>64</v>
      </c>
      <c r="F315" s="65">
        <v>1009000</v>
      </c>
      <c r="H315" t="s" s="61">
        <v>65</v>
      </c>
      <c r="I315" t="s" s="61">
        <v>71</v>
      </c>
      <c r="J315" s="64">
        <v>41368</v>
      </c>
      <c r="K315" s="70"/>
      <c r="L315" t="s" s="61">
        <v>209</v>
      </c>
      <c r="M315" t="s" s="61">
        <v>68</v>
      </c>
    </row>
    <row r="316" s="46" customFormat="1" ht="60.75" customHeight="1">
      <c r="A316" s="59">
        <v>294</v>
      </c>
      <c r="B316" t="s" s="60">
        <v>324</v>
      </c>
      <c r="C316" t="s" s="60">
        <v>325</v>
      </c>
      <c r="D316" t="s" s="61">
        <v>19</v>
      </c>
      <c r="E316" t="s" s="60">
        <v>64</v>
      </c>
      <c r="F316" s="65">
        <v>360000</v>
      </c>
      <c r="H316" t="s" s="61">
        <v>65</v>
      </c>
      <c r="I316" t="s" s="61">
        <v>326</v>
      </c>
      <c r="J316" s="64">
        <v>41387</v>
      </c>
      <c r="K316" s="70"/>
      <c r="L316" t="s" s="61">
        <v>67</v>
      </c>
      <c r="M316" t="s" s="61">
        <v>68</v>
      </c>
    </row>
    <row r="317" s="46" customFormat="1" ht="58.5" customHeight="1">
      <c r="A317" s="59">
        <v>295</v>
      </c>
      <c r="B317" t="s" s="61">
        <v>148</v>
      </c>
      <c r="C317" t="s" s="60">
        <v>327</v>
      </c>
      <c r="D317" t="s" s="61">
        <v>19</v>
      </c>
      <c r="E317" t="s" s="60">
        <v>64</v>
      </c>
      <c r="F317" s="65">
        <v>32375863.5</v>
      </c>
      <c r="G317" s="77"/>
      <c r="H317" t="s" s="61">
        <v>65</v>
      </c>
      <c r="I317" t="s" s="60">
        <v>66</v>
      </c>
      <c r="J317" s="64">
        <v>41396</v>
      </c>
      <c r="K317" s="70"/>
      <c r="L317" t="s" s="61">
        <v>85</v>
      </c>
      <c r="M317" t="s" s="61">
        <v>68</v>
      </c>
    </row>
    <row r="318" s="46" customFormat="1" ht="63.75" customHeight="1">
      <c r="A318" s="59">
        <v>296</v>
      </c>
      <c r="B318" t="s" s="60">
        <v>322</v>
      </c>
      <c r="C318" t="s" s="60">
        <v>323</v>
      </c>
      <c r="D318" t="s" s="61">
        <v>19</v>
      </c>
      <c r="E318" s="48"/>
      <c r="F318" s="65"/>
      <c r="G318" s="77">
        <v>325000</v>
      </c>
      <c r="H318" t="s" s="61">
        <v>65</v>
      </c>
      <c r="I318" t="s" s="60">
        <v>66</v>
      </c>
      <c r="J318" s="64">
        <v>41411</v>
      </c>
      <c r="K318" s="70"/>
      <c r="L318" t="s" s="61">
        <v>85</v>
      </c>
      <c r="M318" t="s" s="61">
        <v>68</v>
      </c>
    </row>
    <row r="319" s="46" customFormat="1" ht="58.5" customHeight="1">
      <c r="A319" s="59">
        <v>297</v>
      </c>
      <c r="B319" t="s" s="60">
        <v>328</v>
      </c>
      <c r="C319" t="s" s="60">
        <v>329</v>
      </c>
      <c r="D319" t="s" s="61">
        <v>19</v>
      </c>
      <c r="E319" t="s" s="60">
        <v>64</v>
      </c>
      <c r="F319" s="65">
        <v>830000</v>
      </c>
      <c r="H319" t="s" s="61">
        <v>65</v>
      </c>
      <c r="I319" t="s" s="61">
        <v>84</v>
      </c>
      <c r="J319" s="64">
        <v>41435</v>
      </c>
      <c r="K319" s="70"/>
      <c r="L319" t="s" s="61">
        <v>172</v>
      </c>
      <c r="M319" t="s" s="61">
        <v>68</v>
      </c>
    </row>
    <row r="320" s="46" customFormat="1" ht="65.25" customHeight="1">
      <c r="A320" s="59">
        <v>298</v>
      </c>
      <c r="B320" t="s" s="60">
        <v>330</v>
      </c>
      <c r="C320" t="s" s="60">
        <v>331</v>
      </c>
      <c r="D320" t="s" s="61">
        <v>19</v>
      </c>
      <c r="E320" t="s" s="60">
        <v>64</v>
      </c>
      <c r="F320" s="65">
        <v>10600</v>
      </c>
      <c r="H320" t="s" s="61">
        <v>65</v>
      </c>
      <c r="I320" t="s" s="61">
        <v>71</v>
      </c>
      <c r="J320" s="64">
        <v>41439</v>
      </c>
      <c r="K320" s="70"/>
      <c r="L320" t="s" s="61">
        <v>332</v>
      </c>
      <c r="M320" t="s" s="61">
        <v>68</v>
      </c>
    </row>
    <row r="321" s="46" customFormat="1" ht="49.5" customHeight="1">
      <c r="A321" s="59">
        <v>299</v>
      </c>
      <c r="B321" t="s" s="60">
        <v>333</v>
      </c>
      <c r="C321" t="s" s="60">
        <v>334</v>
      </c>
      <c r="D321" t="s" s="61">
        <v>19</v>
      </c>
      <c r="E321" t="s" s="60">
        <v>64</v>
      </c>
      <c r="F321" s="65">
        <v>516658.15</v>
      </c>
      <c r="G321" s="77"/>
      <c r="H321" t="s" s="61">
        <v>65</v>
      </c>
      <c r="I321" t="s" s="61">
        <v>71</v>
      </c>
      <c r="J321" s="64">
        <v>41449</v>
      </c>
      <c r="K321" s="70"/>
      <c r="L321" t="s" s="61">
        <v>209</v>
      </c>
      <c r="M321" t="s" s="61">
        <v>68</v>
      </c>
    </row>
    <row r="322" s="46" customFormat="1" ht="53.25" customHeight="1">
      <c r="A322" s="59">
        <v>300</v>
      </c>
      <c r="B322" t="s" s="60">
        <v>333</v>
      </c>
      <c r="C322" t="s" s="60">
        <v>335</v>
      </c>
      <c r="D322" t="s" s="61">
        <v>19</v>
      </c>
      <c r="E322" t="s" s="60">
        <v>64</v>
      </c>
      <c r="F322" s="65">
        <v>896000</v>
      </c>
      <c r="H322" t="s" s="61">
        <v>65</v>
      </c>
      <c r="I322" t="s" s="61">
        <v>71</v>
      </c>
      <c r="J322" s="64">
        <v>41456</v>
      </c>
      <c r="K322" s="70"/>
      <c r="L322" t="s" s="61">
        <v>67</v>
      </c>
      <c r="M322" t="s" s="61">
        <v>68</v>
      </c>
    </row>
    <row r="323" s="46" customFormat="1" ht="60.75" customHeight="1">
      <c r="A323" s="59">
        <v>301</v>
      </c>
      <c r="B323" t="s" s="60">
        <v>333</v>
      </c>
      <c r="C323" t="s" s="60">
        <v>336</v>
      </c>
      <c r="D323" t="s" s="61">
        <v>19</v>
      </c>
      <c r="E323" t="s" s="60">
        <v>64</v>
      </c>
      <c r="F323" s="65">
        <v>1568000</v>
      </c>
      <c r="H323" t="s" s="61">
        <v>65</v>
      </c>
      <c r="I323" t="s" s="61">
        <v>71</v>
      </c>
      <c r="J323" s="64">
        <v>41456</v>
      </c>
      <c r="K323" s="70"/>
      <c r="L323" t="s" s="61">
        <v>67</v>
      </c>
      <c r="M323" t="s" s="61">
        <v>68</v>
      </c>
    </row>
    <row r="324" s="46" customFormat="1" ht="48.75" customHeight="1">
      <c r="A324" s="59">
        <v>302</v>
      </c>
      <c r="B324" t="s" s="60">
        <v>333</v>
      </c>
      <c r="C324" t="s" s="60">
        <v>337</v>
      </c>
      <c r="D324" t="s" s="61">
        <v>19</v>
      </c>
      <c r="E324" t="s" s="60">
        <v>64</v>
      </c>
      <c r="F324" s="65">
        <v>1568000</v>
      </c>
      <c r="H324" t="s" s="61">
        <v>65</v>
      </c>
      <c r="I324" t="s" s="61">
        <v>71</v>
      </c>
      <c r="J324" s="64">
        <v>41457</v>
      </c>
      <c r="K324" s="70"/>
      <c r="L324" t="s" s="61">
        <v>67</v>
      </c>
      <c r="M324" t="s" s="61">
        <v>68</v>
      </c>
    </row>
    <row r="325" s="46" customFormat="1" ht="47.25" customHeight="1">
      <c r="A325" s="59">
        <v>303</v>
      </c>
      <c r="B325" t="s" s="60">
        <v>333</v>
      </c>
      <c r="C325" t="s" s="60">
        <v>335</v>
      </c>
      <c r="D325" t="s" s="61">
        <v>19</v>
      </c>
      <c r="E325" t="s" s="60">
        <v>64</v>
      </c>
      <c r="F325" s="65">
        <v>128000</v>
      </c>
      <c r="H325" t="s" s="61">
        <v>65</v>
      </c>
      <c r="I325" t="s" s="61">
        <v>71</v>
      </c>
      <c r="J325" s="64">
        <v>41459</v>
      </c>
      <c r="K325" s="70"/>
      <c r="L325" t="s" s="61">
        <v>67</v>
      </c>
      <c r="M325" t="s" s="61">
        <v>68</v>
      </c>
    </row>
    <row r="326" s="46" customFormat="1" ht="54.75" customHeight="1">
      <c r="A326" s="59">
        <v>304</v>
      </c>
      <c r="B326" t="s" s="60">
        <v>333</v>
      </c>
      <c r="C326" t="s" s="60">
        <v>336</v>
      </c>
      <c r="D326" t="s" s="61">
        <v>19</v>
      </c>
      <c r="E326" t="s" s="60">
        <v>64</v>
      </c>
      <c r="F326" s="65">
        <v>224000</v>
      </c>
      <c r="H326" t="s" s="61">
        <v>65</v>
      </c>
      <c r="I326" t="s" s="61">
        <v>71</v>
      </c>
      <c r="J326" s="64">
        <v>41459</v>
      </c>
      <c r="K326" s="70"/>
      <c r="L326" t="s" s="61">
        <v>67</v>
      </c>
      <c r="M326" t="s" s="61">
        <v>68</v>
      </c>
    </row>
    <row r="327" s="46" customFormat="1" ht="58.5" customHeight="1">
      <c r="A327" s="59">
        <v>305</v>
      </c>
      <c r="B327" t="s" s="60">
        <v>333</v>
      </c>
      <c r="C327" t="s" s="60">
        <v>337</v>
      </c>
      <c r="D327" t="s" s="61">
        <v>19</v>
      </c>
      <c r="E327" t="s" s="60">
        <v>64</v>
      </c>
      <c r="F327" s="65">
        <v>224000</v>
      </c>
      <c r="H327" t="s" s="61">
        <v>65</v>
      </c>
      <c r="I327" t="s" s="61">
        <v>71</v>
      </c>
      <c r="J327" s="64">
        <v>41459</v>
      </c>
      <c r="K327" s="70"/>
      <c r="L327" t="s" s="61">
        <v>67</v>
      </c>
      <c r="M327" t="s" s="61">
        <v>68</v>
      </c>
    </row>
    <row r="328" s="46" customFormat="1" ht="67.5" customHeight="1">
      <c r="A328" s="59">
        <v>306</v>
      </c>
      <c r="B328" t="s" s="60">
        <v>333</v>
      </c>
      <c r="C328" t="s" s="60">
        <v>338</v>
      </c>
      <c r="D328" t="s" s="61">
        <v>19</v>
      </c>
      <c r="E328" t="s" s="60">
        <v>64</v>
      </c>
      <c r="F328" s="65">
        <v>372000</v>
      </c>
      <c r="H328" t="s" s="61">
        <v>65</v>
      </c>
      <c r="I328" t="s" s="61">
        <v>71</v>
      </c>
      <c r="J328" s="64">
        <v>41484</v>
      </c>
      <c r="K328" s="70"/>
      <c r="L328" t="s" s="61">
        <v>209</v>
      </c>
      <c r="M328" t="s" s="61">
        <v>68</v>
      </c>
    </row>
    <row r="329" s="46" customFormat="1" ht="54.75" customHeight="1">
      <c r="A329" s="59">
        <v>307</v>
      </c>
      <c r="B329" t="s" s="60">
        <v>218</v>
      </c>
      <c r="C329" t="s" s="60">
        <v>339</v>
      </c>
      <c r="E329" t="s" s="60">
        <v>64</v>
      </c>
      <c r="F329" s="65">
        <v>610000</v>
      </c>
      <c r="I329" t="s" s="61">
        <v>71</v>
      </c>
      <c r="J329" s="64">
        <v>41485</v>
      </c>
      <c r="K329" s="70"/>
      <c r="L329" t="s" s="61">
        <v>209</v>
      </c>
      <c r="M329" t="s" s="61">
        <v>68</v>
      </c>
    </row>
    <row r="330" s="46" customFormat="1" ht="48.75" customHeight="1">
      <c r="A330" s="59">
        <v>308</v>
      </c>
      <c r="B330" t="s" s="60">
        <v>340</v>
      </c>
      <c r="C330" t="s" s="60">
        <v>341</v>
      </c>
      <c r="D330" t="s" s="61">
        <v>19</v>
      </c>
      <c r="E330" t="s" s="60">
        <v>64</v>
      </c>
      <c r="F330" s="65">
        <v>5000000</v>
      </c>
      <c r="H330" t="s" s="61">
        <v>65</v>
      </c>
      <c r="I330" t="s" s="61">
        <v>71</v>
      </c>
      <c r="J330" s="64">
        <v>41500</v>
      </c>
      <c r="K330" s="70"/>
      <c r="L330" t="s" s="61">
        <v>85</v>
      </c>
      <c r="M330" t="s" s="61">
        <v>68</v>
      </c>
    </row>
    <row r="331" s="46" customFormat="1" ht="54.75" customHeight="1">
      <c r="A331" s="59">
        <v>309</v>
      </c>
      <c r="B331" t="s" s="61">
        <v>342</v>
      </c>
      <c r="C331" t="s" s="60">
        <v>343</v>
      </c>
      <c r="D331" t="s" s="61">
        <v>19</v>
      </c>
      <c r="E331" t="s" s="60">
        <v>64</v>
      </c>
      <c r="F331" s="65">
        <v>583049.02</v>
      </c>
      <c r="H331" t="s" s="61">
        <v>65</v>
      </c>
      <c r="I331" t="s" s="61">
        <v>344</v>
      </c>
      <c r="J331" s="64">
        <v>41502</v>
      </c>
      <c r="K331" s="70"/>
      <c r="L331" t="s" s="61">
        <v>67</v>
      </c>
      <c r="M331" t="s" s="61">
        <v>68</v>
      </c>
    </row>
    <row r="332" s="46" customFormat="1" ht="45" customHeight="1">
      <c r="A332" s="59">
        <v>310</v>
      </c>
      <c r="B332" t="s" s="60">
        <v>345</v>
      </c>
      <c r="C332" t="s" s="60">
        <v>346</v>
      </c>
      <c r="D332" t="s" s="61">
        <v>19</v>
      </c>
      <c r="E332" t="s" s="60">
        <v>64</v>
      </c>
      <c r="F332" s="65">
        <v>500000</v>
      </c>
      <c r="H332" t="s" s="61">
        <v>65</v>
      </c>
      <c r="I332" t="s" s="61">
        <v>81</v>
      </c>
      <c r="J332" s="64">
        <v>41521</v>
      </c>
      <c r="K332" s="70"/>
      <c r="L332" t="s" s="61">
        <v>85</v>
      </c>
      <c r="M332" t="s" s="61">
        <v>68</v>
      </c>
    </row>
    <row r="333" s="46" customFormat="1" ht="45.75" customHeight="1">
      <c r="A333" s="59">
        <v>311</v>
      </c>
      <c r="B333" t="s" s="61">
        <v>79</v>
      </c>
      <c r="C333" t="s" s="60">
        <v>347</v>
      </c>
      <c r="D333" t="s" s="61">
        <v>19</v>
      </c>
      <c r="E333" t="s" s="60">
        <v>64</v>
      </c>
      <c r="F333" s="65">
        <v>517940.04</v>
      </c>
      <c r="H333" t="s" s="61">
        <v>65</v>
      </c>
      <c r="I333" t="s" s="61">
        <v>81</v>
      </c>
      <c r="J333" s="64">
        <v>41526</v>
      </c>
      <c r="K333" s="70"/>
      <c r="M333" t="s" s="61">
        <v>68</v>
      </c>
    </row>
    <row r="334" s="46" customFormat="1" ht="47.25" customHeight="1">
      <c r="A334" s="59">
        <v>312</v>
      </c>
      <c r="B334" t="s" s="60">
        <v>348</v>
      </c>
      <c r="C334" t="s" s="60">
        <v>349</v>
      </c>
      <c r="D334" t="s" s="61">
        <v>19</v>
      </c>
      <c r="E334" t="s" s="60">
        <v>64</v>
      </c>
      <c r="F334" s="65">
        <v>50000</v>
      </c>
      <c r="H334" t="s" s="61">
        <v>65</v>
      </c>
      <c r="I334" t="s" s="61">
        <v>81</v>
      </c>
      <c r="J334" s="64">
        <v>41533</v>
      </c>
      <c r="K334" s="70"/>
      <c r="L334" t="s" s="61">
        <v>256</v>
      </c>
      <c r="M334" t="s" s="61">
        <v>68</v>
      </c>
    </row>
    <row r="335" s="46" customFormat="1" ht="43.5" customHeight="1">
      <c r="A335" s="59">
        <v>313</v>
      </c>
      <c r="B335" t="s" s="60">
        <v>348</v>
      </c>
      <c r="C335" t="s" s="60">
        <v>350</v>
      </c>
      <c r="D335" t="s" s="61">
        <v>19</v>
      </c>
      <c r="E335" t="s" s="60">
        <v>64</v>
      </c>
      <c r="F335" s="65">
        <v>100000</v>
      </c>
      <c r="H335" t="s" s="61">
        <v>65</v>
      </c>
      <c r="I335" t="s" s="61">
        <v>81</v>
      </c>
      <c r="J335" s="64">
        <v>41533</v>
      </c>
      <c r="K335" s="70"/>
      <c r="L335" t="s" s="61">
        <v>256</v>
      </c>
      <c r="M335" t="s" s="61">
        <v>68</v>
      </c>
    </row>
    <row r="336" s="46" customFormat="1" ht="49.5" customHeight="1">
      <c r="A336" s="59">
        <v>314</v>
      </c>
      <c r="B336" t="s" s="60">
        <v>348</v>
      </c>
      <c r="C336" t="s" s="60">
        <v>351</v>
      </c>
      <c r="D336" t="s" s="61">
        <v>19</v>
      </c>
      <c r="E336" t="s" s="60">
        <v>64</v>
      </c>
      <c r="F336" s="65">
        <v>200000</v>
      </c>
      <c r="H336" t="s" s="61">
        <v>65</v>
      </c>
      <c r="I336" t="s" s="61">
        <v>81</v>
      </c>
      <c r="J336" s="64">
        <v>41533</v>
      </c>
      <c r="K336" s="70"/>
      <c r="L336" t="s" s="61">
        <v>256</v>
      </c>
      <c r="M336" t="s" s="61">
        <v>68</v>
      </c>
    </row>
    <row r="337" s="46" customFormat="1" ht="43.5" customHeight="1">
      <c r="A337" s="59">
        <v>315</v>
      </c>
      <c r="B337" t="s" s="61">
        <v>352</v>
      </c>
      <c r="C337" t="s" s="60">
        <v>353</v>
      </c>
      <c r="D337" t="s" s="61">
        <v>19</v>
      </c>
      <c r="E337" t="s" s="60">
        <v>64</v>
      </c>
      <c r="F337" s="65">
        <v>70000</v>
      </c>
      <c r="H337" t="s" s="61">
        <v>65</v>
      </c>
      <c r="I337" t="s" s="61">
        <v>81</v>
      </c>
      <c r="J337" s="64">
        <v>41536</v>
      </c>
      <c r="K337" s="70"/>
      <c r="L337" t="s" s="61">
        <v>85</v>
      </c>
      <c r="M337" t="s" s="61">
        <v>68</v>
      </c>
    </row>
    <row r="338" s="46" customFormat="1" ht="43.5" customHeight="1">
      <c r="A338" s="59">
        <v>316</v>
      </c>
      <c r="B338" t="s" s="60">
        <v>348</v>
      </c>
      <c r="C338" t="s" s="60">
        <v>354</v>
      </c>
      <c r="D338" t="s" s="61">
        <v>19</v>
      </c>
      <c r="E338" t="s" s="60">
        <v>64</v>
      </c>
      <c r="F338" s="65">
        <v>214655</v>
      </c>
      <c r="H338" t="s" s="61">
        <v>65</v>
      </c>
      <c r="I338" t="s" s="61">
        <v>81</v>
      </c>
      <c r="J338" s="64">
        <v>41547</v>
      </c>
      <c r="K338" s="70"/>
      <c r="L338" t="s" s="61">
        <v>256</v>
      </c>
      <c r="M338" t="s" s="61">
        <v>68</v>
      </c>
    </row>
    <row r="339" s="46" customFormat="1" ht="63.75" customHeight="1">
      <c r="A339" s="59">
        <v>317</v>
      </c>
      <c r="B339" t="s" s="60">
        <v>345</v>
      </c>
      <c r="C339" t="s" s="60">
        <v>355</v>
      </c>
      <c r="D339" t="s" s="61">
        <v>19</v>
      </c>
      <c r="E339" t="s" s="60">
        <v>64</v>
      </c>
      <c r="F339" s="65">
        <v>300000</v>
      </c>
      <c r="H339" t="s" s="61">
        <v>65</v>
      </c>
      <c r="I339" t="s" s="61">
        <v>81</v>
      </c>
      <c r="J339" s="64">
        <v>41550</v>
      </c>
      <c r="K339" s="70"/>
      <c r="L339" t="s" s="61">
        <v>85</v>
      </c>
      <c r="M339" t="s" s="61">
        <v>68</v>
      </c>
    </row>
    <row r="340" s="46" customFormat="1" ht="56.25" customHeight="1">
      <c r="A340" s="59">
        <v>318</v>
      </c>
      <c r="B340" t="s" s="61">
        <v>356</v>
      </c>
      <c r="C340" t="s" s="60">
        <v>357</v>
      </c>
      <c r="D340" t="s" s="61">
        <v>19</v>
      </c>
      <c r="E340" t="s" s="60">
        <v>64</v>
      </c>
      <c r="F340" s="65">
        <v>278200</v>
      </c>
      <c r="H340" t="s" s="61">
        <v>65</v>
      </c>
      <c r="I340" t="s" s="61">
        <v>71</v>
      </c>
      <c r="J340" s="64">
        <v>41557</v>
      </c>
      <c r="K340" s="70"/>
      <c r="L340" t="s" s="61">
        <v>358</v>
      </c>
      <c r="M340" t="s" s="61">
        <v>68</v>
      </c>
    </row>
    <row r="341" s="46" customFormat="1" ht="54.75" customHeight="1">
      <c r="A341" s="59">
        <v>319</v>
      </c>
      <c r="B341" t="s" s="60">
        <v>348</v>
      </c>
      <c r="C341" t="s" s="60">
        <v>349</v>
      </c>
      <c r="D341" t="s" s="61">
        <v>19</v>
      </c>
      <c r="E341" t="s" s="60">
        <v>64</v>
      </c>
      <c r="F341" s="65">
        <v>70000</v>
      </c>
      <c r="H341" t="s" s="61">
        <v>65</v>
      </c>
      <c r="I341" t="s" s="61">
        <v>81</v>
      </c>
      <c r="J341" s="64">
        <v>41576</v>
      </c>
      <c r="K341" s="70"/>
      <c r="L341" t="s" s="61">
        <v>256</v>
      </c>
      <c r="M341" t="s" s="61">
        <v>68</v>
      </c>
    </row>
    <row r="342" s="46" customFormat="1" ht="49.5" customHeight="1">
      <c r="A342" s="59">
        <v>320</v>
      </c>
      <c r="B342" t="s" s="61">
        <v>359</v>
      </c>
      <c r="C342" t="s" s="60">
        <v>360</v>
      </c>
      <c r="D342" t="s" s="61">
        <v>19</v>
      </c>
      <c r="E342" t="s" s="60">
        <v>64</v>
      </c>
      <c r="F342" s="65">
        <v>230000</v>
      </c>
      <c r="H342" t="s" s="61">
        <v>65</v>
      </c>
      <c r="I342" t="s" s="61">
        <v>71</v>
      </c>
      <c r="J342" s="64">
        <v>41577</v>
      </c>
      <c r="K342" s="70"/>
      <c r="L342" t="s" s="61">
        <v>358</v>
      </c>
      <c r="M342" t="s" s="61">
        <v>68</v>
      </c>
    </row>
    <row r="343" s="46" customFormat="1" ht="45.75" customHeight="1">
      <c r="A343" s="59">
        <v>321</v>
      </c>
      <c r="B343" t="s" s="60">
        <v>348</v>
      </c>
      <c r="C343" t="s" s="60">
        <v>350</v>
      </c>
      <c r="D343" t="s" s="61">
        <v>19</v>
      </c>
      <c r="E343" t="s" s="60">
        <v>64</v>
      </c>
      <c r="F343" s="65">
        <v>50000</v>
      </c>
      <c r="H343" t="s" s="61">
        <v>65</v>
      </c>
      <c r="I343" t="s" s="61">
        <v>81</v>
      </c>
      <c r="J343" s="64">
        <v>41585</v>
      </c>
      <c r="K343" s="70"/>
      <c r="L343" t="s" s="61">
        <v>256</v>
      </c>
      <c r="M343" t="s" s="61">
        <v>68</v>
      </c>
    </row>
    <row r="344" s="46" customFormat="1" ht="47.25" customHeight="1">
      <c r="A344" s="59">
        <v>322</v>
      </c>
      <c r="B344" t="s" s="61">
        <v>361</v>
      </c>
      <c r="C344" t="s" s="60">
        <v>362</v>
      </c>
      <c r="D344" t="s" s="61">
        <v>19</v>
      </c>
      <c r="E344" t="s" s="60">
        <v>64</v>
      </c>
      <c r="F344" s="65">
        <v>100000</v>
      </c>
      <c r="H344" t="s" s="61">
        <v>65</v>
      </c>
      <c r="I344" t="s" s="61">
        <v>81</v>
      </c>
      <c r="J344" s="64">
        <v>41592</v>
      </c>
      <c r="K344" s="70"/>
      <c r="L344" t="s" s="61">
        <v>256</v>
      </c>
      <c r="M344" t="s" s="61">
        <v>68</v>
      </c>
    </row>
    <row r="345" s="46" customFormat="1" ht="62.25" customHeight="1">
      <c r="A345" s="59">
        <v>323</v>
      </c>
      <c r="B345" t="s" s="61">
        <v>363</v>
      </c>
      <c r="C345" t="s" s="60">
        <v>364</v>
      </c>
      <c r="D345" t="s" s="61">
        <v>19</v>
      </c>
      <c r="E345" t="s" s="60">
        <v>64</v>
      </c>
      <c r="F345" s="65">
        <v>200000</v>
      </c>
      <c r="H345" t="s" s="61">
        <v>65</v>
      </c>
      <c r="I345" t="s" s="61">
        <v>71</v>
      </c>
      <c r="J345" s="64">
        <v>41605</v>
      </c>
      <c r="K345" s="70"/>
      <c r="L345" t="s" s="61">
        <v>209</v>
      </c>
      <c r="M345" t="s" s="61">
        <v>68</v>
      </c>
    </row>
    <row r="346" s="46" customFormat="1" ht="53.25" customHeight="1">
      <c r="A346" s="59">
        <v>324</v>
      </c>
      <c r="B346" t="s" s="61">
        <v>266</v>
      </c>
      <c r="C346" t="s" s="60">
        <v>365</v>
      </c>
      <c r="D346" t="s" s="61">
        <v>19</v>
      </c>
      <c r="E346" t="s" s="60">
        <v>64</v>
      </c>
      <c r="F346" s="65">
        <v>200000</v>
      </c>
      <c r="H346" t="s" s="61">
        <v>65</v>
      </c>
      <c r="I346" t="s" s="61">
        <v>71</v>
      </c>
      <c r="J346" s="64">
        <v>41606</v>
      </c>
      <c r="K346" s="70"/>
      <c r="L346" t="s" s="61">
        <v>209</v>
      </c>
      <c r="M346" t="s" s="61">
        <v>68</v>
      </c>
    </row>
    <row r="347" s="46" customFormat="1" ht="53.25" customHeight="1">
      <c r="A347" s="59">
        <v>325</v>
      </c>
      <c r="B347" t="s" s="61">
        <v>266</v>
      </c>
      <c r="C347" t="s" s="60">
        <v>366</v>
      </c>
      <c r="D347" t="s" s="61">
        <v>19</v>
      </c>
      <c r="E347" t="s" s="60">
        <v>64</v>
      </c>
      <c r="F347" s="65">
        <v>200000</v>
      </c>
      <c r="H347" t="s" s="61">
        <v>65</v>
      </c>
      <c r="I347" t="s" s="61">
        <v>71</v>
      </c>
      <c r="J347" s="64">
        <v>41606</v>
      </c>
      <c r="K347" s="70"/>
      <c r="L347" t="s" s="61">
        <v>209</v>
      </c>
      <c r="M347" t="s" s="61">
        <v>68</v>
      </c>
    </row>
    <row r="348" s="46" customFormat="1" ht="60" customHeight="1">
      <c r="A348" s="59">
        <v>326</v>
      </c>
      <c r="B348" t="s" s="61">
        <v>266</v>
      </c>
      <c r="C348" t="s" s="60">
        <v>367</v>
      </c>
      <c r="D348" t="s" s="61">
        <v>19</v>
      </c>
      <c r="E348" t="s" s="60">
        <v>64</v>
      </c>
      <c r="F348" s="65">
        <v>631691.87</v>
      </c>
      <c r="H348" t="s" s="61">
        <v>65</v>
      </c>
      <c r="I348" t="s" s="61">
        <v>71</v>
      </c>
      <c r="J348" s="64">
        <v>41610</v>
      </c>
      <c r="K348" s="70"/>
      <c r="L348" t="s" s="61">
        <v>209</v>
      </c>
      <c r="M348" t="s" s="61">
        <v>68</v>
      </c>
    </row>
    <row r="349" s="46" customFormat="1" ht="52.5" customHeight="1">
      <c r="A349" s="59">
        <v>327</v>
      </c>
      <c r="B349" t="s" s="60">
        <v>368</v>
      </c>
      <c r="C349" t="s" s="60">
        <v>369</v>
      </c>
      <c r="D349" t="s" s="61">
        <v>19</v>
      </c>
      <c r="E349" t="s" s="60">
        <v>64</v>
      </c>
      <c r="F349" s="65">
        <v>250000</v>
      </c>
      <c r="H349" t="s" s="61">
        <v>65</v>
      </c>
      <c r="I349" t="s" s="61">
        <v>84</v>
      </c>
      <c r="J349" s="64">
        <v>41611</v>
      </c>
      <c r="K349" s="70"/>
      <c r="L349" t="s" s="61">
        <v>256</v>
      </c>
      <c r="M349" t="s" s="61">
        <v>68</v>
      </c>
    </row>
    <row r="350" s="46" customFormat="1" ht="48.75" customHeight="1">
      <c r="A350" s="59">
        <v>328</v>
      </c>
      <c r="B350" t="s" s="60">
        <v>368</v>
      </c>
      <c r="C350" t="s" s="60">
        <v>370</v>
      </c>
      <c r="D350" t="s" s="61">
        <v>19</v>
      </c>
      <c r="E350" t="s" s="60">
        <v>64</v>
      </c>
      <c r="F350" s="65">
        <v>250000</v>
      </c>
      <c r="H350" t="s" s="61">
        <v>65</v>
      </c>
      <c r="I350" t="s" s="61">
        <v>84</v>
      </c>
      <c r="J350" s="64">
        <v>41614</v>
      </c>
      <c r="K350" s="70"/>
      <c r="L350" t="s" s="61">
        <v>256</v>
      </c>
      <c r="M350" t="s" s="61">
        <v>68</v>
      </c>
    </row>
    <row r="351" s="46" customFormat="1" ht="58.5" customHeight="1">
      <c r="A351" s="59">
        <v>329</v>
      </c>
      <c r="B351" t="s" s="60">
        <v>368</v>
      </c>
      <c r="C351" t="s" s="60">
        <v>371</v>
      </c>
      <c r="D351" t="s" s="61">
        <v>19</v>
      </c>
      <c r="E351" t="s" s="60">
        <v>64</v>
      </c>
      <c r="F351" s="65">
        <v>300000</v>
      </c>
      <c r="H351" t="s" s="61">
        <v>65</v>
      </c>
      <c r="I351" t="s" s="61">
        <v>84</v>
      </c>
      <c r="J351" s="64">
        <v>41614</v>
      </c>
      <c r="K351" s="70"/>
      <c r="L351" t="s" s="61">
        <v>256</v>
      </c>
      <c r="M351" t="s" s="61">
        <v>68</v>
      </c>
    </row>
    <row r="352" s="46" customFormat="1" ht="54.75" customHeight="1">
      <c r="A352" s="59">
        <v>330</v>
      </c>
      <c r="B352" t="s" s="60">
        <v>368</v>
      </c>
      <c r="C352" t="s" s="60">
        <v>372</v>
      </c>
      <c r="D352" t="s" s="61">
        <v>19</v>
      </c>
      <c r="E352" t="s" s="60">
        <v>64</v>
      </c>
      <c r="F352" s="65">
        <v>300000</v>
      </c>
      <c r="H352" t="s" s="61">
        <v>65</v>
      </c>
      <c r="I352" t="s" s="61">
        <v>84</v>
      </c>
      <c r="J352" s="64">
        <v>41614</v>
      </c>
      <c r="K352" s="70"/>
      <c r="L352" t="s" s="61">
        <v>256</v>
      </c>
      <c r="M352" t="s" s="61">
        <v>68</v>
      </c>
    </row>
    <row r="353" s="46" customFormat="1" ht="51" customHeight="1">
      <c r="A353" s="59">
        <v>331</v>
      </c>
      <c r="B353" t="s" s="60">
        <v>368</v>
      </c>
      <c r="C353" t="s" s="60">
        <v>369</v>
      </c>
      <c r="D353" t="s" s="61">
        <v>19</v>
      </c>
      <c r="E353" t="s" s="60">
        <v>64</v>
      </c>
      <c r="F353" s="65">
        <v>250000</v>
      </c>
      <c r="H353" t="s" s="61">
        <v>65</v>
      </c>
      <c r="I353" t="s" s="61">
        <v>84</v>
      </c>
      <c r="J353" s="64">
        <v>41625</v>
      </c>
      <c r="K353" s="70"/>
      <c r="L353" t="s" s="61">
        <v>256</v>
      </c>
      <c r="M353" t="s" s="61">
        <v>68</v>
      </c>
    </row>
    <row r="354" s="46" customFormat="1" ht="49.5" customHeight="1">
      <c r="A354" s="59">
        <v>332</v>
      </c>
      <c r="B354" t="s" s="60">
        <v>368</v>
      </c>
      <c r="C354" t="s" s="60">
        <v>369</v>
      </c>
      <c r="D354" t="s" s="61">
        <v>19</v>
      </c>
      <c r="E354" t="s" s="60">
        <v>64</v>
      </c>
      <c r="F354" s="65">
        <v>200000</v>
      </c>
      <c r="H354" t="s" s="61">
        <v>65</v>
      </c>
      <c r="I354" t="s" s="61">
        <v>84</v>
      </c>
      <c r="J354" s="64">
        <v>41639</v>
      </c>
      <c r="K354" s="70"/>
      <c r="L354" t="s" s="61">
        <v>256</v>
      </c>
      <c r="M354" t="s" s="61">
        <v>68</v>
      </c>
    </row>
    <row r="355" s="46" customFormat="1" ht="49.5" customHeight="1">
      <c r="A355" s="59">
        <v>333</v>
      </c>
      <c r="B355" t="s" s="80">
        <v>161</v>
      </c>
      <c r="C355" t="s" s="67">
        <v>162</v>
      </c>
      <c r="D355" s="81"/>
      <c r="E355" s="81"/>
      <c r="F355" s="68">
        <v>0</v>
      </c>
      <c r="G355" s="81"/>
      <c r="H355" s="81"/>
      <c r="I355" t="s" s="80">
        <v>161</v>
      </c>
      <c r="J355" s="84">
        <v>41639</v>
      </c>
    </row>
    <row r="356" s="46" customFormat="1" ht="49.5" customHeight="1">
      <c r="A356" s="59">
        <v>334</v>
      </c>
      <c r="B356" t="s" s="80">
        <v>195</v>
      </c>
      <c r="C356" t="s" s="67">
        <v>196</v>
      </c>
      <c r="D356" s="81"/>
      <c r="E356" s="81"/>
      <c r="F356" s="68"/>
      <c r="G356" s="68">
        <v>105</v>
      </c>
      <c r="H356" s="81"/>
      <c r="I356" t="s" s="80">
        <v>195</v>
      </c>
      <c r="J356" s="84">
        <v>41639</v>
      </c>
    </row>
    <row r="357" s="46" customFormat="1" ht="49.5" customHeight="1">
      <c r="B357" t="s" s="80">
        <v>72</v>
      </c>
      <c r="C357" s="82"/>
      <c r="D357" s="81"/>
      <c r="E357" s="81"/>
      <c r="F357" s="68">
        <f>SUM(F303:F356)</f>
        <v>54063657.58</v>
      </c>
      <c r="G357" s="68">
        <f>SUM(G303:G356)</f>
        <v>69646012</v>
      </c>
      <c r="H357" s="81"/>
      <c r="I357" s="81"/>
      <c r="J357" s="84"/>
    </row>
    <row r="358" s="46" customFormat="1" ht="44.25" customHeight="1">
      <c r="A358" s="55">
        <v>2014</v>
      </c>
      <c r="B358" s="56"/>
      <c r="C358" s="56"/>
      <c r="D358" s="56"/>
      <c r="E358" s="56"/>
      <c r="F358" s="56"/>
      <c r="G358" s="56"/>
      <c r="H358" s="56"/>
      <c r="I358" s="56"/>
      <c r="J358" s="56"/>
      <c r="K358" s="56"/>
      <c r="L358" s="83"/>
    </row>
    <row r="359" s="46" customFormat="1" ht="53.25" customHeight="1">
      <c r="A359" s="59">
        <v>335</v>
      </c>
      <c r="B359" t="s" s="60">
        <v>363</v>
      </c>
      <c r="C359" t="s" s="60">
        <v>373</v>
      </c>
      <c r="D359" t="s" s="61">
        <v>19</v>
      </c>
      <c r="E359" t="s" s="60">
        <v>64</v>
      </c>
      <c r="F359" s="65">
        <v>500000</v>
      </c>
      <c r="H359" t="s" s="61">
        <v>65</v>
      </c>
      <c r="I359" t="s" s="61">
        <v>71</v>
      </c>
      <c r="J359" s="64">
        <v>41647</v>
      </c>
      <c r="K359" s="70"/>
      <c r="L359" t="s" s="61">
        <v>209</v>
      </c>
      <c r="M359" t="s" s="61">
        <v>68</v>
      </c>
    </row>
    <row r="360" s="46" customFormat="1" ht="52.5" customHeight="1">
      <c r="A360" s="59">
        <v>336</v>
      </c>
      <c r="B360" t="s" s="60">
        <v>345</v>
      </c>
      <c r="C360" t="s" s="60">
        <v>346</v>
      </c>
      <c r="D360" t="s" s="61">
        <v>19</v>
      </c>
      <c r="E360" t="s" s="60">
        <v>64</v>
      </c>
      <c r="F360" s="65">
        <v>250000</v>
      </c>
      <c r="H360" t="s" s="61">
        <v>65</v>
      </c>
      <c r="I360" t="s" s="61">
        <v>81</v>
      </c>
      <c r="J360" s="64">
        <v>41652</v>
      </c>
      <c r="K360" s="70"/>
      <c r="L360" t="s" s="61">
        <v>85</v>
      </c>
      <c r="M360" t="s" s="61">
        <v>68</v>
      </c>
    </row>
    <row r="361" s="46" customFormat="1" ht="52.5" customHeight="1">
      <c r="A361" s="59">
        <v>337</v>
      </c>
      <c r="B361" t="s" s="60">
        <v>368</v>
      </c>
      <c r="C361" t="s" s="60">
        <v>374</v>
      </c>
      <c r="D361" t="s" s="61">
        <v>19</v>
      </c>
      <c r="E361" t="s" s="60">
        <v>64</v>
      </c>
      <c r="F361" s="65">
        <v>300000</v>
      </c>
      <c r="H361" t="s" s="61">
        <v>65</v>
      </c>
      <c r="I361" t="s" s="61">
        <v>84</v>
      </c>
      <c r="J361" s="64">
        <v>41667</v>
      </c>
      <c r="K361" s="70"/>
      <c r="L361" t="s" s="61">
        <v>256</v>
      </c>
      <c r="M361" t="s" s="61">
        <v>68</v>
      </c>
    </row>
    <row r="362" s="46" customFormat="1" ht="58.5" customHeight="1">
      <c r="A362" s="59">
        <v>338</v>
      </c>
      <c r="B362" t="s" s="60">
        <v>375</v>
      </c>
      <c r="C362" t="s" s="60">
        <v>376</v>
      </c>
      <c r="D362" t="s" s="61">
        <v>19</v>
      </c>
      <c r="E362" t="s" s="60">
        <v>64</v>
      </c>
      <c r="F362" s="65">
        <v>134015</v>
      </c>
      <c r="H362" t="s" s="61">
        <v>65</v>
      </c>
      <c r="I362" t="s" s="61">
        <v>81</v>
      </c>
      <c r="J362" s="64">
        <v>41675</v>
      </c>
      <c r="K362" s="70"/>
      <c r="M362" t="s" s="61">
        <v>68</v>
      </c>
    </row>
    <row r="363" s="46" customFormat="1" ht="50.25" customHeight="1">
      <c r="A363" s="59">
        <v>339</v>
      </c>
      <c r="B363" t="s" s="60">
        <v>363</v>
      </c>
      <c r="C363" t="s" s="60">
        <v>377</v>
      </c>
      <c r="D363" t="s" s="61">
        <v>19</v>
      </c>
      <c r="E363" t="s" s="60">
        <v>64</v>
      </c>
      <c r="F363" s="65">
        <v>167455</v>
      </c>
      <c r="H363" t="s" s="61">
        <v>65</v>
      </c>
      <c r="I363" t="s" s="61">
        <v>71</v>
      </c>
      <c r="J363" s="64">
        <v>41676</v>
      </c>
      <c r="K363" s="70"/>
      <c r="L363" t="s" s="61">
        <v>209</v>
      </c>
      <c r="M363" t="s" s="61">
        <v>68</v>
      </c>
    </row>
    <row r="364" s="46" customFormat="1" ht="65.25" customHeight="1">
      <c r="A364" s="59">
        <v>340</v>
      </c>
      <c r="B364" t="s" s="60">
        <v>378</v>
      </c>
      <c r="C364" t="s" s="60">
        <v>379</v>
      </c>
      <c r="E364" s="48"/>
      <c r="F364" s="65"/>
      <c r="G364" s="77">
        <v>27627002.2</v>
      </c>
      <c r="I364" t="s" s="61">
        <v>81</v>
      </c>
      <c r="J364" s="64">
        <v>41681</v>
      </c>
      <c r="K364" s="70"/>
      <c r="L364" t="s" s="61">
        <v>67</v>
      </c>
      <c r="M364" t="s" s="61">
        <v>68</v>
      </c>
    </row>
    <row r="365" s="46" customFormat="1" ht="71.25" customHeight="1">
      <c r="A365" s="59">
        <v>341</v>
      </c>
      <c r="B365" t="s" s="60">
        <v>380</v>
      </c>
      <c r="C365" t="s" s="60">
        <v>381</v>
      </c>
      <c r="D365" t="s" s="61">
        <v>19</v>
      </c>
      <c r="E365" t="s" s="60">
        <v>64</v>
      </c>
      <c r="F365" s="65">
        <v>500000</v>
      </c>
      <c r="H365" t="s" s="61">
        <v>65</v>
      </c>
      <c r="I365" t="s" s="61">
        <v>81</v>
      </c>
      <c r="J365" s="64">
        <v>41708</v>
      </c>
      <c r="K365" s="70"/>
      <c r="M365" t="s" s="61">
        <v>68</v>
      </c>
    </row>
    <row r="366" s="46" customFormat="1" ht="63.75" customHeight="1">
      <c r="A366" s="59">
        <v>342</v>
      </c>
      <c r="B366" t="s" s="60">
        <v>363</v>
      </c>
      <c r="C366" t="s" s="60">
        <v>382</v>
      </c>
      <c r="D366" t="s" s="61">
        <v>19</v>
      </c>
      <c r="E366" t="s" s="60">
        <v>64</v>
      </c>
      <c r="F366" s="65">
        <v>100000</v>
      </c>
      <c r="H366" t="s" s="61">
        <v>65</v>
      </c>
      <c r="I366" t="s" s="61">
        <v>71</v>
      </c>
      <c r="J366" s="64">
        <v>41737</v>
      </c>
      <c r="K366" s="70"/>
      <c r="L366" t="s" s="61">
        <v>209</v>
      </c>
      <c r="M366" t="s" s="61">
        <v>68</v>
      </c>
    </row>
    <row r="367" s="46" customFormat="1" ht="49.5" customHeight="1">
      <c r="A367" s="59">
        <v>343</v>
      </c>
      <c r="B367" t="s" s="60">
        <v>383</v>
      </c>
      <c r="C367" t="s" s="60">
        <v>384</v>
      </c>
      <c r="D367" t="s" s="61">
        <v>19</v>
      </c>
      <c r="E367" t="s" s="60">
        <v>64</v>
      </c>
      <c r="F367" s="65">
        <v>200000</v>
      </c>
      <c r="H367" t="s" s="61">
        <v>65</v>
      </c>
      <c r="I367" t="s" s="61">
        <v>81</v>
      </c>
      <c r="J367" s="64">
        <v>41737</v>
      </c>
      <c r="K367" s="70"/>
      <c r="L367" t="s" s="61">
        <v>67</v>
      </c>
      <c r="M367" t="s" s="61">
        <v>68</v>
      </c>
    </row>
    <row r="368" s="46" customFormat="1" ht="48.75" customHeight="1">
      <c r="A368" s="59">
        <v>344</v>
      </c>
      <c r="B368" t="s" s="60">
        <v>383</v>
      </c>
      <c r="C368" t="s" s="60">
        <v>385</v>
      </c>
      <c r="D368" t="s" s="61">
        <v>19</v>
      </c>
      <c r="E368" t="s" s="60">
        <v>64</v>
      </c>
      <c r="F368" s="65">
        <v>815000</v>
      </c>
      <c r="H368" t="s" s="61">
        <v>65</v>
      </c>
      <c r="I368" t="s" s="61">
        <v>81</v>
      </c>
      <c r="J368" s="64">
        <v>41737</v>
      </c>
      <c r="K368" s="70"/>
      <c r="L368" t="s" s="61">
        <v>172</v>
      </c>
      <c r="M368" t="s" s="61">
        <v>68</v>
      </c>
    </row>
    <row r="369" s="46" customFormat="1" ht="42" customHeight="1">
      <c r="A369" s="59">
        <v>345</v>
      </c>
      <c r="B369" t="s" s="60">
        <v>363</v>
      </c>
      <c r="C369" t="s" s="60">
        <v>386</v>
      </c>
      <c r="D369" t="s" s="61">
        <v>19</v>
      </c>
      <c r="E369" t="s" s="60">
        <v>64</v>
      </c>
      <c r="F369" s="65">
        <v>60000</v>
      </c>
      <c r="H369" t="s" s="61">
        <v>65</v>
      </c>
      <c r="I369" t="s" s="61">
        <v>71</v>
      </c>
      <c r="J369" s="64">
        <v>41753</v>
      </c>
      <c r="K369" s="70"/>
      <c r="L369" t="s" s="61">
        <v>209</v>
      </c>
      <c r="M369" t="s" s="61">
        <v>68</v>
      </c>
    </row>
    <row r="370" s="46" customFormat="1" ht="47.25" customHeight="1">
      <c r="A370" s="59">
        <v>346</v>
      </c>
      <c r="B370" t="s" s="60">
        <v>368</v>
      </c>
      <c r="C370" t="s" s="60">
        <v>387</v>
      </c>
      <c r="D370" t="s" s="61">
        <v>19</v>
      </c>
      <c r="E370" t="s" s="60">
        <v>64</v>
      </c>
      <c r="F370" s="65">
        <v>70000</v>
      </c>
      <c r="H370" t="s" s="61">
        <v>65</v>
      </c>
      <c r="I370" t="s" s="61">
        <v>84</v>
      </c>
      <c r="J370" s="64">
        <v>41765</v>
      </c>
      <c r="K370" s="70"/>
      <c r="L370" t="s" s="61">
        <v>256</v>
      </c>
      <c r="M370" t="s" s="61">
        <v>68</v>
      </c>
    </row>
    <row r="371" s="46" customFormat="1" ht="43.5" customHeight="1">
      <c r="A371" s="59">
        <v>347</v>
      </c>
      <c r="B371" t="s" s="60">
        <v>368</v>
      </c>
      <c r="C371" t="s" s="60">
        <v>388</v>
      </c>
      <c r="D371" t="s" s="61">
        <v>19</v>
      </c>
      <c r="E371" t="s" s="60">
        <v>64</v>
      </c>
      <c r="F371" s="65">
        <v>120000</v>
      </c>
      <c r="H371" t="s" s="61">
        <v>65</v>
      </c>
      <c r="I371" t="s" s="61">
        <v>84</v>
      </c>
      <c r="J371" s="64">
        <v>41765</v>
      </c>
      <c r="K371" s="70"/>
      <c r="L371" t="s" s="61">
        <v>256</v>
      </c>
      <c r="M371" t="s" s="61">
        <v>68</v>
      </c>
    </row>
    <row r="372" s="46" customFormat="1" ht="45.75" customHeight="1">
      <c r="A372" s="59">
        <v>348</v>
      </c>
      <c r="B372" t="s" s="60">
        <v>368</v>
      </c>
      <c r="C372" t="s" s="60">
        <v>389</v>
      </c>
      <c r="D372" t="s" s="61">
        <v>19</v>
      </c>
      <c r="E372" t="s" s="60">
        <v>64</v>
      </c>
      <c r="F372" s="65">
        <v>250000</v>
      </c>
      <c r="H372" t="s" s="61">
        <v>65</v>
      </c>
      <c r="I372" t="s" s="61">
        <v>84</v>
      </c>
      <c r="J372" s="64">
        <v>41765</v>
      </c>
      <c r="K372" s="70"/>
      <c r="L372" t="s" s="61">
        <v>256</v>
      </c>
      <c r="M372" t="s" s="61">
        <v>68</v>
      </c>
    </row>
    <row r="373" s="46" customFormat="1" ht="45.75" customHeight="1">
      <c r="A373" s="59">
        <v>349</v>
      </c>
      <c r="B373" t="s" s="60">
        <v>390</v>
      </c>
      <c r="C373" t="s" s="60">
        <v>391</v>
      </c>
      <c r="D373" t="s" s="61">
        <v>19</v>
      </c>
      <c r="E373" t="s" s="60">
        <v>64</v>
      </c>
      <c r="F373" s="65">
        <v>1000000</v>
      </c>
      <c r="H373" t="s" s="61">
        <v>65</v>
      </c>
      <c r="I373" t="s" s="61">
        <v>71</v>
      </c>
      <c r="J373" s="64">
        <v>41771</v>
      </c>
      <c r="K373" s="70"/>
      <c r="L373" t="s" s="61">
        <v>85</v>
      </c>
      <c r="M373" t="s" s="61">
        <v>68</v>
      </c>
    </row>
    <row r="374" s="46" customFormat="1" ht="45.75" customHeight="1">
      <c r="A374" s="59">
        <v>350</v>
      </c>
      <c r="B374" t="s" s="60">
        <v>390</v>
      </c>
      <c r="C374" t="s" s="60">
        <v>392</v>
      </c>
      <c r="D374" t="s" s="61">
        <v>19</v>
      </c>
      <c r="E374" t="s" s="60">
        <v>64</v>
      </c>
      <c r="F374" s="65">
        <v>3000000</v>
      </c>
      <c r="H374" t="s" s="61">
        <v>65</v>
      </c>
      <c r="I374" t="s" s="61">
        <v>71</v>
      </c>
      <c r="J374" s="64">
        <v>41771</v>
      </c>
      <c r="K374" s="70"/>
      <c r="L374" t="s" s="61">
        <v>85</v>
      </c>
      <c r="M374" t="s" s="61">
        <v>68</v>
      </c>
    </row>
    <row r="375" s="46" customFormat="1" ht="57.75" customHeight="1">
      <c r="A375" s="59">
        <v>351</v>
      </c>
      <c r="B375" t="s" s="60">
        <v>393</v>
      </c>
      <c r="C375" t="s" s="60">
        <v>394</v>
      </c>
      <c r="D375" t="s" s="61">
        <v>19</v>
      </c>
      <c r="E375" t="s" s="60">
        <v>64</v>
      </c>
      <c r="F375" s="65">
        <v>8000000</v>
      </c>
      <c r="H375" t="s" s="61">
        <v>65</v>
      </c>
      <c r="I375" t="s" s="60">
        <v>395</v>
      </c>
      <c r="J375" s="64">
        <v>41771</v>
      </c>
      <c r="K375" s="70"/>
      <c r="L375" t="s" s="61">
        <v>85</v>
      </c>
      <c r="M375" t="s" s="61">
        <v>68</v>
      </c>
    </row>
    <row r="376" s="46" customFormat="1" ht="53.25" customHeight="1">
      <c r="A376" s="59">
        <v>352</v>
      </c>
      <c r="B376" t="s" s="60">
        <v>363</v>
      </c>
      <c r="C376" t="s" s="60">
        <v>396</v>
      </c>
      <c r="D376" t="s" s="61">
        <v>19</v>
      </c>
      <c r="E376" t="s" s="60">
        <v>64</v>
      </c>
      <c r="F376" s="65">
        <v>50000</v>
      </c>
      <c r="H376" t="s" s="61">
        <v>65</v>
      </c>
      <c r="I376" t="s" s="61">
        <v>71</v>
      </c>
      <c r="J376" s="64">
        <v>41771</v>
      </c>
      <c r="K376" s="70"/>
      <c r="L376" t="s" s="61">
        <v>209</v>
      </c>
      <c r="M376" t="s" s="61">
        <v>68</v>
      </c>
    </row>
    <row r="377" s="46" customFormat="1" ht="45" customHeight="1">
      <c r="A377" s="59">
        <v>353</v>
      </c>
      <c r="B377" t="s" s="60">
        <v>363</v>
      </c>
      <c r="C377" t="s" s="60">
        <v>397</v>
      </c>
      <c r="D377" t="s" s="61">
        <v>19</v>
      </c>
      <c r="E377" t="s" s="60">
        <v>64</v>
      </c>
      <c r="F377" s="65">
        <v>60000</v>
      </c>
      <c r="H377" t="s" s="61">
        <v>65</v>
      </c>
      <c r="I377" t="s" s="61">
        <v>71</v>
      </c>
      <c r="J377" s="64">
        <v>41793</v>
      </c>
      <c r="K377" s="70"/>
      <c r="L377" t="s" s="61">
        <v>209</v>
      </c>
      <c r="M377" t="s" s="61">
        <v>68</v>
      </c>
    </row>
    <row r="378" s="46" customFormat="1" ht="45.75" customHeight="1">
      <c r="A378" s="59">
        <v>354</v>
      </c>
      <c r="B378" t="s" s="60">
        <v>368</v>
      </c>
      <c r="C378" t="s" s="60">
        <v>374</v>
      </c>
      <c r="D378" t="s" s="61">
        <v>19</v>
      </c>
      <c r="E378" t="s" s="60">
        <v>64</v>
      </c>
      <c r="F378" s="65">
        <v>100000</v>
      </c>
      <c r="H378" t="s" s="61">
        <v>65</v>
      </c>
      <c r="I378" t="s" s="61">
        <v>84</v>
      </c>
      <c r="J378" s="64">
        <v>41794</v>
      </c>
      <c r="K378" s="70"/>
      <c r="L378" t="s" s="61">
        <v>256</v>
      </c>
      <c r="M378" t="s" s="61">
        <v>68</v>
      </c>
    </row>
    <row r="379" s="46" customFormat="1" ht="60.75" customHeight="1">
      <c r="A379" s="59">
        <v>355</v>
      </c>
      <c r="B379" t="s" s="60">
        <v>378</v>
      </c>
      <c r="C379" t="s" s="60">
        <v>398</v>
      </c>
      <c r="E379" s="48"/>
      <c r="F379" s="65"/>
      <c r="G379" s="77">
        <v>4748861.3</v>
      </c>
      <c r="I379" t="s" s="61">
        <v>81</v>
      </c>
      <c r="J379" s="64">
        <v>41799</v>
      </c>
      <c r="K379" s="70"/>
      <c r="L379" t="s" s="61">
        <v>67</v>
      </c>
      <c r="M379" t="s" s="61">
        <v>68</v>
      </c>
    </row>
    <row r="380" s="46" customFormat="1" ht="53.25" customHeight="1">
      <c r="A380" s="59">
        <v>356</v>
      </c>
      <c r="B380" t="s" s="60">
        <v>393</v>
      </c>
      <c r="C380" t="s" s="60">
        <v>394</v>
      </c>
      <c r="D380" t="s" s="61">
        <v>19</v>
      </c>
      <c r="E380" t="s" s="60">
        <v>64</v>
      </c>
      <c r="F380" s="65">
        <v>3750000</v>
      </c>
      <c r="H380" t="s" s="61">
        <v>65</v>
      </c>
      <c r="I380" t="s" s="60">
        <v>395</v>
      </c>
      <c r="J380" s="64">
        <v>41803</v>
      </c>
      <c r="K380" s="70"/>
      <c r="L380" t="s" s="61">
        <v>85</v>
      </c>
      <c r="M380" t="s" s="61">
        <v>68</v>
      </c>
    </row>
    <row r="381" s="46" customFormat="1" ht="47.25" customHeight="1">
      <c r="A381" s="59">
        <v>357</v>
      </c>
      <c r="B381" t="s" s="60">
        <v>393</v>
      </c>
      <c r="C381" t="s" s="60">
        <v>394</v>
      </c>
      <c r="D381" t="s" s="61">
        <v>19</v>
      </c>
      <c r="E381" t="s" s="60">
        <v>64</v>
      </c>
      <c r="F381" s="65">
        <v>3250000</v>
      </c>
      <c r="H381" t="s" s="61">
        <v>65</v>
      </c>
      <c r="I381" t="s" s="60">
        <v>395</v>
      </c>
      <c r="J381" s="64">
        <v>41816</v>
      </c>
      <c r="K381" s="70"/>
      <c r="L381" t="s" s="61">
        <v>85</v>
      </c>
      <c r="M381" t="s" s="61">
        <v>68</v>
      </c>
    </row>
    <row r="382" s="46" customFormat="1" ht="45" customHeight="1">
      <c r="A382" s="59">
        <v>358</v>
      </c>
      <c r="B382" t="s" s="60">
        <v>363</v>
      </c>
      <c r="C382" t="s" s="60">
        <v>397</v>
      </c>
      <c r="D382" t="s" s="61">
        <v>19</v>
      </c>
      <c r="E382" t="s" s="60">
        <v>64</v>
      </c>
      <c r="F382" s="65">
        <v>60000</v>
      </c>
      <c r="H382" t="s" s="61">
        <v>65</v>
      </c>
      <c r="I382" t="s" s="61">
        <v>71</v>
      </c>
      <c r="J382" s="64">
        <v>41822</v>
      </c>
      <c r="K382" s="70"/>
      <c r="L382" t="s" s="61">
        <v>209</v>
      </c>
      <c r="M382" t="s" s="61">
        <v>68</v>
      </c>
    </row>
    <row r="383" s="46" customFormat="1" ht="45" customHeight="1">
      <c r="A383" s="59">
        <v>359</v>
      </c>
      <c r="B383" t="s" s="60">
        <v>333</v>
      </c>
      <c r="C383" t="s" s="60">
        <v>399</v>
      </c>
      <c r="E383" s="48"/>
      <c r="F383" s="65"/>
      <c r="G383" s="77">
        <v>516658.15</v>
      </c>
      <c r="I383" t="s" s="61">
        <v>71</v>
      </c>
      <c r="J383" s="64">
        <v>41823</v>
      </c>
      <c r="K383" s="70"/>
      <c r="M383" t="s" s="61">
        <v>68</v>
      </c>
    </row>
    <row r="384" s="46" customFormat="1" ht="43.5" customHeight="1">
      <c r="A384" s="59">
        <v>360</v>
      </c>
      <c r="B384" t="s" s="61">
        <v>218</v>
      </c>
      <c r="C384" t="s" s="60">
        <v>400</v>
      </c>
      <c r="D384" t="s" s="61">
        <v>19</v>
      </c>
      <c r="E384" s="48"/>
      <c r="F384" s="65"/>
      <c r="G384" s="77">
        <v>610000</v>
      </c>
      <c r="H384" t="s" s="61">
        <v>65</v>
      </c>
      <c r="I384" t="s" s="61">
        <v>71</v>
      </c>
      <c r="J384" s="64">
        <v>41823</v>
      </c>
      <c r="K384" s="70"/>
      <c r="L384" t="s" s="61">
        <v>209</v>
      </c>
      <c r="M384" t="s" s="61">
        <v>68</v>
      </c>
    </row>
    <row r="385" s="46" customFormat="1" ht="59.25" customHeight="1">
      <c r="A385" s="59">
        <v>361</v>
      </c>
      <c r="B385" t="s" s="60">
        <v>401</v>
      </c>
      <c r="C385" t="s" s="60">
        <v>402</v>
      </c>
      <c r="D385" t="s" s="61">
        <v>19</v>
      </c>
      <c r="E385" t="s" s="60">
        <v>64</v>
      </c>
      <c r="F385" s="65">
        <v>688444.59</v>
      </c>
      <c r="H385" t="s" s="61">
        <v>65</v>
      </c>
      <c r="I385" t="s" s="61">
        <v>81</v>
      </c>
      <c r="J385" s="64">
        <v>41834</v>
      </c>
      <c r="K385" s="70"/>
      <c r="L385" t="s" s="61">
        <v>209</v>
      </c>
      <c r="M385" t="s" s="61">
        <v>68</v>
      </c>
    </row>
    <row r="386" s="46" customFormat="1" ht="58.5" customHeight="1">
      <c r="A386" s="59">
        <v>362</v>
      </c>
      <c r="B386" t="s" s="60">
        <v>403</v>
      </c>
      <c r="C386" t="s" s="60">
        <v>404</v>
      </c>
      <c r="D386" t="s" s="61">
        <v>19</v>
      </c>
      <c r="E386" t="s" s="60">
        <v>64</v>
      </c>
      <c r="F386" s="65">
        <v>115203.64</v>
      </c>
      <c r="H386" t="s" s="61">
        <v>65</v>
      </c>
      <c r="I386" t="s" s="61">
        <v>84</v>
      </c>
      <c r="J386" s="64">
        <v>41837</v>
      </c>
      <c r="K386" s="70"/>
      <c r="L386" t="s" s="61">
        <v>209</v>
      </c>
      <c r="M386" t="s" s="61">
        <v>68</v>
      </c>
    </row>
    <row r="387" s="46" customFormat="1" ht="52.5" customHeight="1">
      <c r="A387" s="59">
        <v>363</v>
      </c>
      <c r="B387" t="s" s="60">
        <v>403</v>
      </c>
      <c r="C387" t="s" s="60">
        <v>405</v>
      </c>
      <c r="D387" t="s" s="61">
        <v>19</v>
      </c>
      <c r="E387" t="s" s="60">
        <v>64</v>
      </c>
      <c r="F387" s="65">
        <v>6600000</v>
      </c>
      <c r="H387" t="s" s="61">
        <v>65</v>
      </c>
      <c r="I387" t="s" s="61">
        <v>84</v>
      </c>
      <c r="J387" s="64">
        <v>41838</v>
      </c>
      <c r="K387" s="70"/>
      <c r="L387" t="s" s="61">
        <v>209</v>
      </c>
      <c r="M387" t="s" s="61">
        <v>68</v>
      </c>
    </row>
    <row r="388" s="46" customFormat="1" ht="56.25" customHeight="1">
      <c r="A388" s="59">
        <v>364</v>
      </c>
      <c r="B388" t="s" s="60">
        <v>403</v>
      </c>
      <c r="C388" t="s" s="60">
        <v>405</v>
      </c>
      <c r="D388" t="s" s="61">
        <v>19</v>
      </c>
      <c r="E388" t="s" s="60">
        <v>64</v>
      </c>
      <c r="F388" s="65">
        <v>10000000</v>
      </c>
      <c r="H388" t="s" s="61">
        <v>65</v>
      </c>
      <c r="I388" t="s" s="61">
        <v>84</v>
      </c>
      <c r="J388" s="64">
        <v>41838</v>
      </c>
      <c r="K388" s="70"/>
      <c r="L388" t="s" s="61">
        <v>209</v>
      </c>
      <c r="M388" t="s" s="61">
        <v>68</v>
      </c>
    </row>
    <row r="389" s="46" customFormat="1" ht="58.5" customHeight="1">
      <c r="A389" s="59">
        <v>365</v>
      </c>
      <c r="B389" t="s" s="60">
        <v>403</v>
      </c>
      <c r="C389" t="s" s="60">
        <v>405</v>
      </c>
      <c r="D389" t="s" s="61">
        <v>19</v>
      </c>
      <c r="E389" t="s" s="60">
        <v>64</v>
      </c>
      <c r="F389" s="65">
        <v>10000000</v>
      </c>
      <c r="H389" t="s" s="61">
        <v>65</v>
      </c>
      <c r="I389" t="s" s="61">
        <v>84</v>
      </c>
      <c r="J389" s="64">
        <v>41838</v>
      </c>
      <c r="K389" s="70"/>
      <c r="L389" t="s" s="61">
        <v>209</v>
      </c>
      <c r="M389" t="s" s="61">
        <v>68</v>
      </c>
    </row>
    <row r="390" s="46" customFormat="1" ht="58.5" customHeight="1">
      <c r="A390" s="59">
        <v>366</v>
      </c>
      <c r="B390" t="s" s="60">
        <v>79</v>
      </c>
      <c r="C390" t="s" s="60">
        <v>406</v>
      </c>
      <c r="D390" t="s" s="61">
        <v>19</v>
      </c>
      <c r="E390" t="s" s="60">
        <v>64</v>
      </c>
      <c r="F390" s="65">
        <v>165000</v>
      </c>
      <c r="H390" t="s" s="61">
        <v>65</v>
      </c>
      <c r="I390" t="s" s="61">
        <v>81</v>
      </c>
      <c r="J390" s="64">
        <v>41843</v>
      </c>
      <c r="K390" s="70"/>
      <c r="M390" t="s" s="61">
        <v>68</v>
      </c>
    </row>
    <row r="391" s="46" customFormat="1" ht="52.5" customHeight="1">
      <c r="A391" s="59">
        <v>367</v>
      </c>
      <c r="B391" t="s" s="60">
        <v>407</v>
      </c>
      <c r="C391" t="s" s="60">
        <v>408</v>
      </c>
      <c r="D391" t="s" s="61">
        <v>19</v>
      </c>
      <c r="E391" t="s" s="60">
        <v>64</v>
      </c>
      <c r="F391" s="65">
        <v>61600000</v>
      </c>
      <c r="H391" t="s" s="61">
        <v>65</v>
      </c>
      <c r="I391" t="s" s="61">
        <v>71</v>
      </c>
      <c r="J391" s="64">
        <v>41843</v>
      </c>
      <c r="K391" s="70"/>
      <c r="L391" t="s" s="61">
        <v>209</v>
      </c>
      <c r="M391" t="s" s="61">
        <v>68</v>
      </c>
    </row>
    <row r="392" s="46" customFormat="1" ht="48.75" customHeight="1">
      <c r="A392" s="59">
        <v>368</v>
      </c>
      <c r="B392" t="s" s="60">
        <v>409</v>
      </c>
      <c r="C392" t="s" s="60">
        <v>410</v>
      </c>
      <c r="D392" t="s" s="61">
        <v>19</v>
      </c>
      <c r="E392" t="s" s="60">
        <v>64</v>
      </c>
      <c r="F392" s="65">
        <v>3408000</v>
      </c>
      <c r="H392" t="s" s="61">
        <v>65</v>
      </c>
      <c r="I392" t="s" s="61">
        <v>71</v>
      </c>
      <c r="J392" s="64">
        <v>41844</v>
      </c>
      <c r="K392" s="70"/>
      <c r="L392" t="s" s="61">
        <v>67</v>
      </c>
      <c r="M392" t="s" s="61">
        <v>68</v>
      </c>
    </row>
    <row r="393" s="46" customFormat="1" ht="52.5" customHeight="1">
      <c r="A393" s="59">
        <v>369</v>
      </c>
      <c r="B393" t="s" s="60">
        <v>411</v>
      </c>
      <c r="C393" t="s" s="60">
        <v>412</v>
      </c>
      <c r="D393" t="s" s="61">
        <v>19</v>
      </c>
      <c r="E393" t="s" s="60">
        <v>64</v>
      </c>
      <c r="F393" s="65">
        <v>26273148.53</v>
      </c>
      <c r="H393" t="s" s="61">
        <v>65</v>
      </c>
      <c r="I393" t="s" s="61">
        <v>71</v>
      </c>
      <c r="J393" s="64">
        <v>41845</v>
      </c>
      <c r="K393" s="70"/>
      <c r="L393" t="s" s="61">
        <v>209</v>
      </c>
      <c r="M393" t="s" s="61">
        <v>68</v>
      </c>
    </row>
    <row r="394" s="46" customFormat="1" ht="47.25" customHeight="1">
      <c r="A394" s="59">
        <v>370</v>
      </c>
      <c r="B394" t="s" s="60">
        <v>363</v>
      </c>
      <c r="C394" t="s" s="60">
        <v>397</v>
      </c>
      <c r="D394" t="s" s="61">
        <v>19</v>
      </c>
      <c r="E394" t="s" s="60">
        <v>64</v>
      </c>
      <c r="F394" s="65">
        <v>60000</v>
      </c>
      <c r="H394" t="s" s="61">
        <v>65</v>
      </c>
      <c r="I394" t="s" s="61">
        <v>71</v>
      </c>
      <c r="J394" s="64">
        <v>41851</v>
      </c>
      <c r="K394" s="70"/>
      <c r="L394" t="s" s="61">
        <v>209</v>
      </c>
      <c r="M394" t="s" s="61">
        <v>68</v>
      </c>
    </row>
    <row r="395" s="46" customFormat="1" ht="43.5" customHeight="1">
      <c r="A395" s="59">
        <v>371</v>
      </c>
      <c r="B395" t="s" s="60">
        <v>348</v>
      </c>
      <c r="C395" t="s" s="60">
        <v>413</v>
      </c>
      <c r="D395" t="s" s="61">
        <v>19</v>
      </c>
      <c r="E395" t="s" s="60">
        <v>64</v>
      </c>
      <c r="F395" s="65">
        <v>50000</v>
      </c>
      <c r="H395" t="s" s="61">
        <v>65</v>
      </c>
      <c r="I395" t="s" s="61">
        <v>301</v>
      </c>
      <c r="J395" s="64">
        <v>41855</v>
      </c>
      <c r="K395" s="70"/>
      <c r="L395" t="s" s="61">
        <v>256</v>
      </c>
      <c r="M395" t="s" s="61">
        <v>68</v>
      </c>
    </row>
    <row r="396" s="46" customFormat="1" ht="45" customHeight="1">
      <c r="A396" s="59">
        <v>372</v>
      </c>
      <c r="B396" t="s" s="60">
        <v>401</v>
      </c>
      <c r="C396" t="s" s="60">
        <v>414</v>
      </c>
      <c r="D396" t="s" s="61">
        <v>19</v>
      </c>
      <c r="E396" t="s" s="60">
        <v>64</v>
      </c>
      <c r="F396" s="65">
        <v>1500000</v>
      </c>
      <c r="H396" t="s" s="61">
        <v>65</v>
      </c>
      <c r="I396" t="s" s="61">
        <v>81</v>
      </c>
      <c r="J396" s="64">
        <v>41858</v>
      </c>
      <c r="K396" s="70"/>
      <c r="L396" t="s" s="61">
        <v>209</v>
      </c>
      <c r="M396" t="s" s="61">
        <v>68</v>
      </c>
    </row>
    <row r="397" s="46" customFormat="1" ht="45" customHeight="1">
      <c r="A397" s="59">
        <v>373</v>
      </c>
      <c r="B397" t="s" s="60">
        <v>401</v>
      </c>
      <c r="C397" t="s" s="60">
        <v>415</v>
      </c>
      <c r="D397" t="s" s="61">
        <v>19</v>
      </c>
      <c r="E397" t="s" s="60">
        <v>64</v>
      </c>
      <c r="F397" s="65">
        <v>500000</v>
      </c>
      <c r="H397" t="s" s="61">
        <v>65</v>
      </c>
      <c r="I397" t="s" s="61">
        <v>81</v>
      </c>
      <c r="J397" s="64">
        <v>41862</v>
      </c>
      <c r="K397" s="70"/>
      <c r="L397" t="s" s="61">
        <v>209</v>
      </c>
      <c r="M397" t="s" s="61">
        <v>68</v>
      </c>
    </row>
    <row r="398" s="46" customFormat="1" ht="45.75" customHeight="1">
      <c r="A398" s="59">
        <v>374</v>
      </c>
      <c r="B398" t="s" s="60">
        <v>401</v>
      </c>
      <c r="C398" t="s" s="60">
        <v>415</v>
      </c>
      <c r="D398" t="s" s="61">
        <v>19</v>
      </c>
      <c r="E398" t="s" s="60">
        <v>64</v>
      </c>
      <c r="F398" s="65">
        <v>1000000</v>
      </c>
      <c r="H398" t="s" s="61">
        <v>65</v>
      </c>
      <c r="I398" t="s" s="61">
        <v>81</v>
      </c>
      <c r="J398" s="64">
        <v>41876</v>
      </c>
      <c r="K398" s="70"/>
      <c r="L398" t="s" s="61">
        <v>209</v>
      </c>
      <c r="M398" t="s" s="61">
        <v>68</v>
      </c>
    </row>
    <row r="399" s="46" customFormat="1" ht="45" customHeight="1">
      <c r="A399" s="59">
        <v>375</v>
      </c>
      <c r="B399" t="s" s="60">
        <v>363</v>
      </c>
      <c r="C399" t="s" s="60">
        <v>416</v>
      </c>
      <c r="D399" t="s" s="61">
        <v>19</v>
      </c>
      <c r="E399" t="s" s="60">
        <v>64</v>
      </c>
      <c r="F399" s="65">
        <v>60000</v>
      </c>
      <c r="H399" t="s" s="61">
        <v>65</v>
      </c>
      <c r="I399" t="s" s="61">
        <v>71</v>
      </c>
      <c r="J399" s="64">
        <v>41880</v>
      </c>
      <c r="K399" s="70"/>
      <c r="L399" t="s" s="61">
        <v>209</v>
      </c>
      <c r="M399" t="s" s="61">
        <v>68</v>
      </c>
    </row>
    <row r="400" s="46" customFormat="1" ht="40.5" customHeight="1">
      <c r="A400" s="59">
        <v>376</v>
      </c>
      <c r="B400" t="s" s="60">
        <v>348</v>
      </c>
      <c r="C400" t="s" s="60">
        <v>417</v>
      </c>
      <c r="D400" t="s" s="61">
        <v>19</v>
      </c>
      <c r="E400" t="s" s="60">
        <v>64</v>
      </c>
      <c r="F400" s="65">
        <v>100000</v>
      </c>
      <c r="H400" t="s" s="61">
        <v>65</v>
      </c>
      <c r="I400" t="s" s="61">
        <v>81</v>
      </c>
      <c r="J400" s="64">
        <v>41880</v>
      </c>
      <c r="K400" s="70"/>
      <c r="L400" t="s" s="61">
        <v>256</v>
      </c>
      <c r="M400" t="s" s="61">
        <v>68</v>
      </c>
    </row>
    <row r="401" s="46" customFormat="1" ht="43.5" customHeight="1">
      <c r="A401" s="59">
        <v>377</v>
      </c>
      <c r="B401" t="s" s="60">
        <v>418</v>
      </c>
      <c r="C401" t="s" s="60">
        <v>419</v>
      </c>
      <c r="D401" t="s" s="61">
        <v>19</v>
      </c>
      <c r="E401" t="s" s="60">
        <v>64</v>
      </c>
      <c r="F401" s="65">
        <v>166364</v>
      </c>
      <c r="H401" t="s" s="61">
        <v>65</v>
      </c>
      <c r="I401" t="s" s="61">
        <v>84</v>
      </c>
      <c r="J401" s="64">
        <v>41885</v>
      </c>
      <c r="K401" s="70"/>
      <c r="L401" t="s" s="61">
        <v>209</v>
      </c>
      <c r="M401" t="s" s="61">
        <v>68</v>
      </c>
    </row>
    <row r="402" s="46" customFormat="1" ht="47.25" customHeight="1">
      <c r="A402" s="59">
        <v>378</v>
      </c>
      <c r="B402" t="s" s="60">
        <v>348</v>
      </c>
      <c r="C402" t="s" s="60">
        <v>420</v>
      </c>
      <c r="D402" t="s" s="61">
        <v>19</v>
      </c>
      <c r="E402" t="s" s="60">
        <v>64</v>
      </c>
      <c r="F402" s="65">
        <v>30000</v>
      </c>
      <c r="H402" t="s" s="61">
        <v>65</v>
      </c>
      <c r="I402" t="s" s="61">
        <v>81</v>
      </c>
      <c r="J402" s="64">
        <v>41887</v>
      </c>
      <c r="K402" s="70"/>
      <c r="L402" t="s" s="61">
        <v>256</v>
      </c>
      <c r="M402" t="s" s="61">
        <v>68</v>
      </c>
    </row>
    <row r="403" s="46" customFormat="1" ht="47.25" customHeight="1">
      <c r="A403" s="59">
        <v>379</v>
      </c>
      <c r="B403" t="s" s="60">
        <v>421</v>
      </c>
      <c r="C403" t="s" s="60">
        <v>422</v>
      </c>
      <c r="D403" t="s" s="61">
        <v>19</v>
      </c>
      <c r="E403" t="s" s="60">
        <v>64</v>
      </c>
      <c r="F403" s="65">
        <v>130000</v>
      </c>
      <c r="H403" t="s" s="61">
        <v>65</v>
      </c>
      <c r="I403" t="s" s="61">
        <v>71</v>
      </c>
      <c r="J403" s="64">
        <v>41890</v>
      </c>
      <c r="K403" s="70"/>
      <c r="L403" t="s" s="61">
        <v>209</v>
      </c>
      <c r="M403" t="s" s="61">
        <v>68</v>
      </c>
    </row>
    <row r="404" s="46" customFormat="1" ht="74.25" customHeight="1">
      <c r="A404" s="59">
        <v>380</v>
      </c>
      <c r="B404" t="s" s="60">
        <v>423</v>
      </c>
      <c r="C404" t="s" s="60">
        <v>424</v>
      </c>
      <c r="D404" t="s" s="61">
        <v>19</v>
      </c>
      <c r="E404" t="s" s="60">
        <v>64</v>
      </c>
      <c r="F404" s="65">
        <v>1315000</v>
      </c>
      <c r="G404" s="77"/>
      <c r="H404" t="s" s="61">
        <v>65</v>
      </c>
      <c r="I404" t="s" s="61">
        <v>71</v>
      </c>
      <c r="J404" s="64">
        <v>41894</v>
      </c>
      <c r="K404" s="70"/>
      <c r="L404" t="s" s="61">
        <v>85</v>
      </c>
      <c r="M404" t="s" s="61">
        <v>68</v>
      </c>
    </row>
    <row r="405" s="46" customFormat="1" ht="73.5" customHeight="1">
      <c r="A405" s="59">
        <v>381</v>
      </c>
      <c r="B405" t="s" s="60">
        <v>425</v>
      </c>
      <c r="C405" t="s" s="60">
        <v>426</v>
      </c>
      <c r="D405" t="s" s="61">
        <v>19</v>
      </c>
      <c r="E405" t="s" s="60">
        <v>64</v>
      </c>
      <c r="F405" s="65">
        <v>500000</v>
      </c>
      <c r="G405" s="62"/>
      <c r="H405" t="s" s="61">
        <v>65</v>
      </c>
      <c r="I405" t="s" s="61">
        <v>71</v>
      </c>
      <c r="J405" s="64">
        <v>41904</v>
      </c>
      <c r="K405" s="70"/>
      <c r="L405" t="s" s="61">
        <v>209</v>
      </c>
      <c r="M405" t="s" s="61">
        <v>68</v>
      </c>
    </row>
    <row r="406" s="46" customFormat="1" ht="74.25" customHeight="1">
      <c r="A406" s="59">
        <v>382</v>
      </c>
      <c r="B406" t="s" s="60">
        <v>427</v>
      </c>
      <c r="C406" t="s" s="60">
        <v>325</v>
      </c>
      <c r="D406" t="s" s="61">
        <v>19</v>
      </c>
      <c r="E406" s="48"/>
      <c r="F406" s="65"/>
      <c r="G406" s="77">
        <v>45000</v>
      </c>
      <c r="H406" t="s" s="61">
        <v>65</v>
      </c>
      <c r="I406" t="s" s="61">
        <v>71</v>
      </c>
      <c r="J406" s="64">
        <v>41908</v>
      </c>
      <c r="K406" s="70"/>
      <c r="L406" t="s" s="61">
        <v>67</v>
      </c>
      <c r="M406" t="s" s="61">
        <v>68</v>
      </c>
      <c r="Q406" s="48"/>
      <c r="R406" s="48"/>
      <c r="T406" s="48"/>
      <c r="U406" s="65"/>
      <c r="V406" s="94"/>
      <c r="Y406" s="92"/>
      <c r="Z406" s="92"/>
      <c r="AA406" s="77"/>
      <c r="AB406" s="48"/>
    </row>
    <row r="407" s="46" customFormat="1" ht="63" customHeight="1">
      <c r="A407" s="59">
        <v>383</v>
      </c>
      <c r="B407" t="s" s="60">
        <v>428</v>
      </c>
      <c r="C407" t="s" s="60">
        <v>325</v>
      </c>
      <c r="D407" t="s" s="61">
        <v>19</v>
      </c>
      <c r="E407" s="48"/>
      <c r="F407" s="65"/>
      <c r="G407" s="77">
        <v>45000</v>
      </c>
      <c r="H407" t="s" s="61">
        <v>65</v>
      </c>
      <c r="I407" t="s" s="61">
        <v>71</v>
      </c>
      <c r="J407" s="64">
        <v>41908</v>
      </c>
      <c r="K407" s="70"/>
      <c r="L407" t="s" s="61">
        <v>67</v>
      </c>
      <c r="M407" t="s" s="61">
        <v>68</v>
      </c>
    </row>
    <row r="408" s="46" customFormat="1" ht="61.5" customHeight="1">
      <c r="A408" s="59">
        <v>384</v>
      </c>
      <c r="B408" t="s" s="60">
        <v>429</v>
      </c>
      <c r="C408" t="s" s="60">
        <v>325</v>
      </c>
      <c r="D408" t="s" s="61">
        <v>19</v>
      </c>
      <c r="E408" s="48"/>
      <c r="F408" s="65"/>
      <c r="G408" s="77">
        <v>45000</v>
      </c>
      <c r="H408" t="s" s="61">
        <v>65</v>
      </c>
      <c r="I408" t="s" s="61">
        <v>71</v>
      </c>
      <c r="J408" s="64">
        <v>41908</v>
      </c>
      <c r="K408" s="70"/>
      <c r="L408" t="s" s="61">
        <v>67</v>
      </c>
      <c r="M408" t="s" s="61">
        <v>68</v>
      </c>
    </row>
    <row r="409" s="46" customFormat="1" ht="60" customHeight="1">
      <c r="A409" s="59">
        <v>385</v>
      </c>
      <c r="B409" t="s" s="60">
        <v>430</v>
      </c>
      <c r="C409" t="s" s="60">
        <v>325</v>
      </c>
      <c r="D409" t="s" s="61">
        <v>19</v>
      </c>
      <c r="E409" s="48"/>
      <c r="F409" s="65"/>
      <c r="G409" s="77">
        <v>45000</v>
      </c>
      <c r="H409" t="s" s="61">
        <v>65</v>
      </c>
      <c r="I409" t="s" s="61">
        <v>71</v>
      </c>
      <c r="J409" s="64">
        <v>41908</v>
      </c>
      <c r="K409" s="70"/>
      <c r="L409" t="s" s="61">
        <v>67</v>
      </c>
      <c r="M409" t="s" s="61">
        <v>68</v>
      </c>
    </row>
    <row r="410" s="46" customFormat="1" ht="48.75" customHeight="1">
      <c r="A410" s="59">
        <v>386</v>
      </c>
      <c r="B410" t="s" s="60">
        <v>361</v>
      </c>
      <c r="C410" t="s" s="60">
        <v>431</v>
      </c>
      <c r="D410" t="s" s="61">
        <v>19</v>
      </c>
      <c r="E410" t="s" s="60">
        <v>64</v>
      </c>
      <c r="F410" s="65">
        <v>100000</v>
      </c>
      <c r="G410" s="77"/>
      <c r="H410" t="s" s="61">
        <v>65</v>
      </c>
      <c r="I410" t="s" s="61">
        <v>81</v>
      </c>
      <c r="J410" s="64">
        <v>41914</v>
      </c>
      <c r="K410" s="70"/>
      <c r="L410" t="s" s="61">
        <v>256</v>
      </c>
      <c r="M410" t="s" s="61">
        <v>68</v>
      </c>
    </row>
    <row r="411" s="46" customFormat="1" ht="47.25" customHeight="1">
      <c r="A411" s="59">
        <v>387</v>
      </c>
      <c r="B411" t="s" s="60">
        <v>432</v>
      </c>
      <c r="C411" t="s" s="60">
        <v>433</v>
      </c>
      <c r="D411" t="s" s="61">
        <v>19</v>
      </c>
      <c r="E411" t="s" s="60">
        <v>64</v>
      </c>
      <c r="F411" s="65">
        <v>500000</v>
      </c>
      <c r="H411" t="s" s="61">
        <v>65</v>
      </c>
      <c r="I411" t="s" s="61">
        <v>84</v>
      </c>
      <c r="J411" s="64">
        <v>41925</v>
      </c>
      <c r="K411" s="70"/>
      <c r="L411" t="s" s="61">
        <v>209</v>
      </c>
      <c r="M411" t="s" s="61">
        <v>68</v>
      </c>
    </row>
    <row r="412" s="46" customFormat="1" ht="47.25" customHeight="1">
      <c r="A412" s="59">
        <v>388</v>
      </c>
      <c r="B412" t="s" s="60">
        <v>434</v>
      </c>
      <c r="C412" t="s" s="60">
        <v>435</v>
      </c>
      <c r="D412" t="s" s="61">
        <v>19</v>
      </c>
      <c r="E412" t="s" s="60">
        <v>64</v>
      </c>
      <c r="F412" s="65">
        <v>1000000</v>
      </c>
      <c r="H412" t="s" s="61">
        <v>65</v>
      </c>
      <c r="I412" t="s" s="61">
        <v>84</v>
      </c>
      <c r="J412" s="64">
        <v>41925</v>
      </c>
      <c r="K412" s="70"/>
      <c r="L412" t="s" s="61">
        <v>209</v>
      </c>
      <c r="M412" t="s" s="61">
        <v>68</v>
      </c>
    </row>
    <row r="413" s="46" customFormat="1" ht="47.25" customHeight="1">
      <c r="A413" s="59">
        <v>389</v>
      </c>
      <c r="B413" t="s" s="60">
        <v>436</v>
      </c>
      <c r="C413" t="s" s="60">
        <v>437</v>
      </c>
      <c r="E413" t="s" s="60">
        <v>64</v>
      </c>
      <c r="F413" s="65">
        <v>500000</v>
      </c>
      <c r="I413" t="s" s="61">
        <v>71</v>
      </c>
      <c r="J413" s="64">
        <v>41928</v>
      </c>
      <c r="K413" s="70"/>
      <c r="L413" t="s" s="61">
        <v>67</v>
      </c>
      <c r="M413" t="s" s="61">
        <v>68</v>
      </c>
    </row>
    <row r="414" s="46" customFormat="1" ht="47.25" customHeight="1">
      <c r="A414" s="59">
        <v>390</v>
      </c>
      <c r="B414" t="s" s="60">
        <v>438</v>
      </c>
      <c r="C414" t="s" s="60">
        <v>439</v>
      </c>
      <c r="D414" t="s" s="61">
        <v>19</v>
      </c>
      <c r="E414" t="s" s="60">
        <v>64</v>
      </c>
      <c r="F414" s="65">
        <v>8330740</v>
      </c>
      <c r="H414" t="s" s="61">
        <v>65</v>
      </c>
      <c r="I414" t="s" s="61">
        <v>71</v>
      </c>
      <c r="J414" s="64">
        <v>41934</v>
      </c>
      <c r="K414" s="70"/>
      <c r="L414" t="s" s="61">
        <v>209</v>
      </c>
      <c r="M414" t="s" s="61">
        <v>68</v>
      </c>
    </row>
    <row r="415" s="46" customFormat="1" ht="49.5" customHeight="1">
      <c r="A415" s="59">
        <v>391</v>
      </c>
      <c r="B415" t="s" s="60">
        <v>440</v>
      </c>
      <c r="C415" t="s" s="60">
        <v>441</v>
      </c>
      <c r="D415" t="s" s="61">
        <v>19</v>
      </c>
      <c r="E415" t="s" s="60">
        <v>64</v>
      </c>
      <c r="F415" s="65">
        <v>3841300</v>
      </c>
      <c r="H415" t="s" s="61">
        <v>65</v>
      </c>
      <c r="I415" t="s" s="61">
        <v>71</v>
      </c>
      <c r="J415" s="64">
        <v>41939</v>
      </c>
      <c r="K415" s="70"/>
      <c r="L415" t="s" s="61">
        <v>209</v>
      </c>
      <c r="M415" t="s" s="61">
        <v>68</v>
      </c>
    </row>
    <row r="416" s="46" customFormat="1" ht="56.25" customHeight="1">
      <c r="A416" s="59">
        <v>392</v>
      </c>
      <c r="B416" t="s" s="60">
        <v>442</v>
      </c>
      <c r="C416" t="s" s="60">
        <v>441</v>
      </c>
      <c r="D416" t="s" s="61">
        <v>19</v>
      </c>
      <c r="E416" t="s" s="60">
        <v>64</v>
      </c>
      <c r="F416" s="65">
        <v>5000000</v>
      </c>
      <c r="H416" t="s" s="61">
        <v>65</v>
      </c>
      <c r="I416" t="s" s="61">
        <v>71</v>
      </c>
      <c r="J416" s="64">
        <v>41939</v>
      </c>
      <c r="K416" s="70"/>
      <c r="L416" t="s" s="61">
        <v>209</v>
      </c>
      <c r="M416" t="s" s="61">
        <v>68</v>
      </c>
    </row>
    <row r="417" s="46" customFormat="1" ht="60.75" customHeight="1">
      <c r="A417" s="59">
        <v>393</v>
      </c>
      <c r="B417" t="s" s="60">
        <v>348</v>
      </c>
      <c r="C417" t="s" s="60">
        <v>443</v>
      </c>
      <c r="D417" t="s" s="61">
        <v>19</v>
      </c>
      <c r="E417" t="s" s="60">
        <v>64</v>
      </c>
      <c r="F417" s="65">
        <v>100000</v>
      </c>
      <c r="H417" t="s" s="61">
        <v>65</v>
      </c>
      <c r="I417" t="s" s="61">
        <v>81</v>
      </c>
      <c r="J417" s="64">
        <v>41941</v>
      </c>
      <c r="K417" s="70"/>
      <c r="L417" t="s" s="61">
        <v>256</v>
      </c>
      <c r="M417" t="s" s="61">
        <v>68</v>
      </c>
    </row>
    <row r="418" s="46" customFormat="1" ht="49.5" customHeight="1">
      <c r="A418" s="59">
        <v>394</v>
      </c>
      <c r="B418" t="s" s="60">
        <v>363</v>
      </c>
      <c r="C418" t="s" s="60">
        <v>416</v>
      </c>
      <c r="D418" t="s" s="61">
        <v>19</v>
      </c>
      <c r="E418" t="s" s="60">
        <v>64</v>
      </c>
      <c r="F418" s="65">
        <v>60000</v>
      </c>
      <c r="H418" t="s" s="61">
        <v>65</v>
      </c>
      <c r="I418" t="s" s="61">
        <v>71</v>
      </c>
      <c r="J418" s="64">
        <v>41948</v>
      </c>
      <c r="K418" s="70"/>
      <c r="L418" t="s" s="61">
        <v>209</v>
      </c>
      <c r="M418" t="s" s="61">
        <v>68</v>
      </c>
    </row>
    <row r="419" s="46" customFormat="1" ht="40.5" customHeight="1">
      <c r="A419" s="59">
        <v>395</v>
      </c>
      <c r="B419" t="s" s="60">
        <v>444</v>
      </c>
      <c r="C419" t="s" s="60">
        <v>445</v>
      </c>
      <c r="D419" t="s" s="61">
        <v>19</v>
      </c>
      <c r="E419" t="s" s="60">
        <v>64</v>
      </c>
      <c r="F419" s="65">
        <v>500000</v>
      </c>
      <c r="H419" t="s" s="61">
        <v>65</v>
      </c>
      <c r="I419" t="s" s="61">
        <v>71</v>
      </c>
      <c r="J419" s="64">
        <v>41948</v>
      </c>
      <c r="K419" s="70"/>
      <c r="L419" t="s" s="61">
        <v>67</v>
      </c>
      <c r="M419" t="s" s="61">
        <v>68</v>
      </c>
    </row>
    <row r="420" s="46" customFormat="1" ht="48" customHeight="1">
      <c r="A420" s="59">
        <v>396</v>
      </c>
      <c r="B420" t="s" s="60">
        <v>436</v>
      </c>
      <c r="C420" t="s" s="60">
        <v>446</v>
      </c>
      <c r="D420" t="s" s="61">
        <v>19</v>
      </c>
      <c r="E420" t="s" s="60">
        <v>64</v>
      </c>
      <c r="F420" s="65">
        <v>1000000</v>
      </c>
      <c r="H420" t="s" s="61">
        <v>65</v>
      </c>
      <c r="I420" t="s" s="61">
        <v>71</v>
      </c>
      <c r="J420" s="64">
        <v>41961</v>
      </c>
      <c r="K420" s="70"/>
      <c r="L420" t="s" s="61">
        <v>67</v>
      </c>
      <c r="M420" t="s" s="61">
        <v>68</v>
      </c>
    </row>
    <row r="421" s="46" customFormat="1" ht="45.75" customHeight="1">
      <c r="A421" s="59">
        <v>397</v>
      </c>
      <c r="B421" t="s" s="60">
        <v>401</v>
      </c>
      <c r="C421" t="s" s="60">
        <v>414</v>
      </c>
      <c r="D421" t="s" s="61">
        <v>19</v>
      </c>
      <c r="E421" t="s" s="60">
        <v>64</v>
      </c>
      <c r="F421" s="65">
        <v>1000000</v>
      </c>
      <c r="H421" t="s" s="61">
        <v>65</v>
      </c>
      <c r="I421" t="s" s="61">
        <v>71</v>
      </c>
      <c r="J421" s="64">
        <v>41962</v>
      </c>
      <c r="K421" s="70"/>
      <c r="L421" t="s" s="61">
        <v>209</v>
      </c>
      <c r="M421" t="s" s="61">
        <v>68</v>
      </c>
    </row>
    <row r="422" s="46" customFormat="1" ht="54" customHeight="1">
      <c r="A422" s="59">
        <v>398</v>
      </c>
      <c r="B422" t="s" s="60">
        <v>447</v>
      </c>
      <c r="C422" t="s" s="61">
        <v>448</v>
      </c>
      <c r="E422" t="s" s="60">
        <v>64</v>
      </c>
      <c r="F422" s="65">
        <v>900000</v>
      </c>
      <c r="I422" t="s" s="61">
        <v>71</v>
      </c>
      <c r="J422" s="64">
        <v>41963</v>
      </c>
      <c r="K422" s="70"/>
      <c r="L422" t="s" s="61">
        <v>256</v>
      </c>
      <c r="M422" t="s" s="61">
        <v>68</v>
      </c>
    </row>
    <row r="423" s="46" customFormat="1" ht="48.75" customHeight="1">
      <c r="A423" s="59">
        <v>399</v>
      </c>
      <c r="B423" t="s" s="60">
        <v>449</v>
      </c>
      <c r="C423" t="s" s="60">
        <v>450</v>
      </c>
      <c r="E423" t="s" s="60">
        <v>64</v>
      </c>
      <c r="F423" s="65">
        <v>3000000</v>
      </c>
      <c r="I423" t="s" s="61">
        <v>71</v>
      </c>
      <c r="J423" s="64">
        <v>41963</v>
      </c>
      <c r="K423" s="70"/>
      <c r="L423" t="s" s="61">
        <v>256</v>
      </c>
      <c r="M423" t="s" s="61">
        <v>68</v>
      </c>
    </row>
    <row r="424" s="46" customFormat="1" ht="49.5" customHeight="1">
      <c r="A424" s="59">
        <v>400</v>
      </c>
      <c r="B424" t="s" s="60">
        <v>436</v>
      </c>
      <c r="C424" t="s" s="60">
        <v>446</v>
      </c>
      <c r="E424" t="s" s="60">
        <v>64</v>
      </c>
      <c r="F424" s="65">
        <v>1000000</v>
      </c>
      <c r="I424" t="s" s="61">
        <v>71</v>
      </c>
      <c r="J424" s="64">
        <v>41963</v>
      </c>
      <c r="K424" s="70"/>
      <c r="L424" t="s" s="61">
        <v>67</v>
      </c>
      <c r="M424" t="s" s="61">
        <v>68</v>
      </c>
    </row>
    <row r="425" s="46" customFormat="1" ht="49.5" customHeight="1">
      <c r="A425" s="59">
        <v>401</v>
      </c>
      <c r="B425" t="s" s="60">
        <v>401</v>
      </c>
      <c r="C425" t="s" s="60">
        <v>414</v>
      </c>
      <c r="D425" t="s" s="61">
        <v>19</v>
      </c>
      <c r="E425" t="s" s="60">
        <v>64</v>
      </c>
      <c r="F425" s="65">
        <v>630000</v>
      </c>
      <c r="H425" t="s" s="61">
        <v>65</v>
      </c>
      <c r="I425" t="s" s="61">
        <v>71</v>
      </c>
      <c r="J425" s="64">
        <v>41977</v>
      </c>
      <c r="K425" s="70"/>
      <c r="L425" t="s" s="61">
        <v>209</v>
      </c>
      <c r="M425" t="s" s="61">
        <v>68</v>
      </c>
    </row>
    <row r="426" s="46" customFormat="1" ht="63" customHeight="1">
      <c r="A426" s="59">
        <v>402</v>
      </c>
      <c r="B426" t="s" s="60">
        <v>423</v>
      </c>
      <c r="C426" t="s" s="60">
        <v>424</v>
      </c>
      <c r="E426" s="48"/>
      <c r="F426" s="65"/>
      <c r="G426" s="77">
        <v>300000</v>
      </c>
      <c r="I426" t="s" s="61">
        <v>81</v>
      </c>
      <c r="J426" s="64">
        <v>41990</v>
      </c>
      <c r="K426" s="70"/>
      <c r="M426" t="s" s="61">
        <v>68</v>
      </c>
    </row>
    <row r="427" s="46" customFormat="1" ht="68.25" customHeight="1">
      <c r="A427" s="59">
        <v>403</v>
      </c>
      <c r="B427" t="s" s="60">
        <v>423</v>
      </c>
      <c r="C427" t="s" s="60">
        <v>424</v>
      </c>
      <c r="E427" s="48"/>
      <c r="F427" s="65"/>
      <c r="G427" s="77">
        <v>1015000</v>
      </c>
      <c r="I427" t="s" s="61">
        <v>81</v>
      </c>
      <c r="J427" s="64">
        <v>41990</v>
      </c>
      <c r="K427" s="70"/>
      <c r="M427" t="s" s="61">
        <v>68</v>
      </c>
    </row>
    <row r="428" s="46" customFormat="1" ht="56.25" customHeight="1">
      <c r="A428" s="59">
        <v>404</v>
      </c>
      <c r="B428" t="s" s="60">
        <v>451</v>
      </c>
      <c r="C428" t="s" s="61">
        <v>452</v>
      </c>
      <c r="D428" t="s" s="61">
        <v>19</v>
      </c>
      <c r="E428" t="s" s="60">
        <v>64</v>
      </c>
      <c r="F428" s="65">
        <v>250000</v>
      </c>
      <c r="H428" t="s" s="61">
        <v>65</v>
      </c>
      <c r="I428" t="s" s="61">
        <v>301</v>
      </c>
      <c r="J428" s="64">
        <v>42002</v>
      </c>
      <c r="K428" s="70"/>
      <c r="L428" t="s" s="61">
        <v>253</v>
      </c>
      <c r="M428" t="s" s="61">
        <v>68</v>
      </c>
    </row>
    <row r="429" s="46" customFormat="1" ht="56.25" customHeight="1">
      <c r="A429" s="59">
        <v>405</v>
      </c>
      <c r="B429" t="s" s="80">
        <v>161</v>
      </c>
      <c r="C429" t="s" s="67">
        <v>162</v>
      </c>
      <c r="D429" s="81"/>
      <c r="E429" s="81"/>
      <c r="F429" s="68">
        <v>0</v>
      </c>
      <c r="G429" s="81"/>
      <c r="H429" s="81"/>
      <c r="I429" t="s" s="80">
        <v>161</v>
      </c>
      <c r="J429" s="84">
        <v>42004</v>
      </c>
    </row>
    <row r="430" s="46" customFormat="1" ht="56.25" customHeight="1">
      <c r="A430" s="59">
        <v>406</v>
      </c>
      <c r="B430" t="s" s="80">
        <v>195</v>
      </c>
      <c r="C430" t="s" s="67">
        <v>196</v>
      </c>
      <c r="D430" s="81"/>
      <c r="E430" s="81"/>
      <c r="F430" s="68"/>
      <c r="G430" s="68">
        <v>23100</v>
      </c>
      <c r="H430" s="81"/>
      <c r="I430" t="s" s="80">
        <v>195</v>
      </c>
      <c r="J430" s="84">
        <v>42004</v>
      </c>
    </row>
    <row r="431" s="46" customFormat="1" ht="56.25" customHeight="1">
      <c r="B431" t="s" s="80">
        <v>72</v>
      </c>
      <c r="C431" s="82"/>
      <c r="D431" s="81"/>
      <c r="E431" s="81"/>
      <c r="F431" s="68">
        <f>SUM(F359:F430)</f>
        <v>174709670.76</v>
      </c>
      <c r="G431" s="68">
        <f>SUM(G359:G430)</f>
        <v>35020621.65</v>
      </c>
      <c r="H431" s="81"/>
      <c r="I431" s="81"/>
      <c r="J431" s="84"/>
    </row>
    <row r="432" s="46" customFormat="1" ht="56.25" customHeight="1">
      <c r="A432" s="55">
        <v>2015</v>
      </c>
      <c r="B432" s="56"/>
      <c r="C432" s="56"/>
      <c r="D432" s="56"/>
      <c r="E432" s="56"/>
      <c r="F432" s="56"/>
      <c r="G432" s="56"/>
      <c r="H432" s="56"/>
      <c r="I432" s="56"/>
      <c r="J432" s="56"/>
      <c r="K432" s="56"/>
      <c r="L432" s="90"/>
    </row>
    <row r="433" s="46" customFormat="1" ht="49.5" customHeight="1">
      <c r="A433" s="59">
        <v>407</v>
      </c>
      <c r="B433" t="s" s="60">
        <v>453</v>
      </c>
      <c r="C433" t="s" s="60">
        <v>454</v>
      </c>
      <c r="D433" t="s" s="61">
        <v>19</v>
      </c>
      <c r="E433" t="s" s="60">
        <v>64</v>
      </c>
      <c r="F433" s="65">
        <v>38181879</v>
      </c>
      <c r="G433" s="86"/>
      <c r="H433" t="s" s="61">
        <v>65</v>
      </c>
      <c r="I433" t="s" s="61">
        <v>84</v>
      </c>
      <c r="J433" s="95">
        <v>42013</v>
      </c>
      <c r="K433" s="70"/>
      <c r="L433" t="s" s="61">
        <v>253</v>
      </c>
      <c r="M433" t="s" s="61">
        <v>68</v>
      </c>
    </row>
    <row r="434" s="46" customFormat="1" ht="49.5" customHeight="1">
      <c r="A434" s="59">
        <v>408</v>
      </c>
      <c r="B434" t="s" s="60">
        <v>453</v>
      </c>
      <c r="C434" t="s" s="60">
        <v>455</v>
      </c>
      <c r="D434" t="s" s="61">
        <v>19</v>
      </c>
      <c r="E434" t="s" s="60">
        <v>64</v>
      </c>
      <c r="F434" s="65">
        <v>39051359.1</v>
      </c>
      <c r="G434" s="86"/>
      <c r="H434" t="s" s="61">
        <v>65</v>
      </c>
      <c r="I434" t="s" s="61">
        <v>84</v>
      </c>
      <c r="J434" s="95">
        <v>42013</v>
      </c>
      <c r="K434" s="70"/>
      <c r="L434" t="s" s="61">
        <v>253</v>
      </c>
      <c r="M434" t="s" s="61">
        <v>68</v>
      </c>
    </row>
    <row r="435" s="46" customFormat="1" ht="49.5" customHeight="1">
      <c r="A435" s="59">
        <v>409</v>
      </c>
      <c r="B435" t="s" s="60">
        <v>456</v>
      </c>
      <c r="C435" t="s" s="60">
        <v>457</v>
      </c>
      <c r="D435" t="s" s="61">
        <v>19</v>
      </c>
      <c r="E435" t="s" s="60">
        <v>64</v>
      </c>
      <c r="F435" s="65">
        <v>40526365.08</v>
      </c>
      <c r="G435" s="62"/>
      <c r="H435" t="s" s="61">
        <v>65</v>
      </c>
      <c r="I435" t="s" s="61">
        <v>71</v>
      </c>
      <c r="J435" s="95">
        <v>42017</v>
      </c>
      <c r="K435" s="70"/>
      <c r="L435" t="s" s="61">
        <v>67</v>
      </c>
      <c r="M435" t="s" s="61">
        <v>68</v>
      </c>
    </row>
    <row r="436" s="46" customFormat="1" ht="48.75" customHeight="1">
      <c r="A436" s="59">
        <v>410</v>
      </c>
      <c r="B436" t="s" s="60">
        <v>458</v>
      </c>
      <c r="C436" t="s" s="60">
        <v>459</v>
      </c>
      <c r="D436" t="s" s="61">
        <v>19</v>
      </c>
      <c r="E436" t="s" s="60">
        <v>64</v>
      </c>
      <c r="F436" s="65">
        <v>200000</v>
      </c>
      <c r="G436" s="62"/>
      <c r="H436" t="s" s="61">
        <v>65</v>
      </c>
      <c r="I436" t="s" s="61">
        <v>84</v>
      </c>
      <c r="J436" s="95">
        <v>42018</v>
      </c>
      <c r="K436" s="70"/>
      <c r="L436" t="s" s="61">
        <v>67</v>
      </c>
      <c r="M436" t="s" s="61">
        <v>68</v>
      </c>
    </row>
    <row r="437" s="46" customFormat="1" ht="48.75" customHeight="1">
      <c r="A437" s="59">
        <v>411</v>
      </c>
      <c r="B437" t="s" s="60">
        <v>449</v>
      </c>
      <c r="C437" t="s" s="60">
        <v>450</v>
      </c>
      <c r="D437" t="s" s="61">
        <v>19</v>
      </c>
      <c r="E437" t="s" s="60">
        <v>64</v>
      </c>
      <c r="F437" s="65">
        <v>1500000</v>
      </c>
      <c r="G437" s="62"/>
      <c r="H437" t="s" s="61">
        <v>65</v>
      </c>
      <c r="I437" t="s" s="60">
        <v>71</v>
      </c>
      <c r="J437" s="95">
        <v>42023</v>
      </c>
      <c r="K437" s="70"/>
      <c r="L437" t="s" s="61">
        <v>256</v>
      </c>
      <c r="M437" t="s" s="61">
        <v>68</v>
      </c>
    </row>
    <row r="438" s="46" customFormat="1" ht="48.75" customHeight="1">
      <c r="A438" s="59">
        <v>412</v>
      </c>
      <c r="B438" t="s" s="61">
        <v>460</v>
      </c>
      <c r="C438" t="s" s="61">
        <v>448</v>
      </c>
      <c r="D438" t="s" s="61">
        <v>19</v>
      </c>
      <c r="E438" t="s" s="60">
        <v>64</v>
      </c>
      <c r="F438" s="65">
        <v>73000</v>
      </c>
      <c r="G438" s="62"/>
      <c r="H438" t="s" s="61">
        <v>65</v>
      </c>
      <c r="I438" t="s" s="60">
        <v>71</v>
      </c>
      <c r="J438" s="95">
        <v>42024</v>
      </c>
      <c r="K438" s="70"/>
      <c r="L438" t="s" s="61">
        <v>256</v>
      </c>
      <c r="M438" t="s" s="61">
        <v>68</v>
      </c>
    </row>
    <row r="439" s="46" customFormat="1" ht="48.75" customHeight="1">
      <c r="A439" s="59">
        <v>413</v>
      </c>
      <c r="B439" t="s" s="60">
        <v>461</v>
      </c>
      <c r="C439" t="s" s="60">
        <v>462</v>
      </c>
      <c r="D439" t="s" s="61">
        <v>19</v>
      </c>
      <c r="E439" t="s" s="60">
        <v>64</v>
      </c>
      <c r="F439" s="65">
        <v>500000</v>
      </c>
      <c r="H439" t="s" s="61">
        <v>65</v>
      </c>
      <c r="I439" t="s" s="61">
        <v>71</v>
      </c>
      <c r="J439" s="95">
        <v>42025</v>
      </c>
      <c r="K439" s="70"/>
      <c r="L439" t="s" s="61">
        <v>67</v>
      </c>
      <c r="M439" t="s" s="61">
        <v>68</v>
      </c>
    </row>
    <row r="440" s="46" customFormat="1" ht="48.75" customHeight="1">
      <c r="A440" s="59">
        <v>414</v>
      </c>
      <c r="B440" t="s" s="61">
        <v>460</v>
      </c>
      <c r="C440" t="s" s="61">
        <v>448</v>
      </c>
      <c r="D440" t="s" s="61">
        <v>19</v>
      </c>
      <c r="E440" t="s" s="60">
        <v>64</v>
      </c>
      <c r="F440" s="65">
        <v>3700000</v>
      </c>
      <c r="G440" s="62"/>
      <c r="H440" t="s" s="61">
        <v>65</v>
      </c>
      <c r="I440" t="s" s="60">
        <v>71</v>
      </c>
      <c r="J440" s="95">
        <v>42025</v>
      </c>
      <c r="K440" s="70"/>
      <c r="L440" t="s" s="61">
        <v>256</v>
      </c>
      <c r="M440" t="s" s="61">
        <v>68</v>
      </c>
    </row>
    <row r="441" s="46" customFormat="1" ht="51" customHeight="1">
      <c r="A441" s="59">
        <v>415</v>
      </c>
      <c r="B441" t="s" s="60">
        <v>449</v>
      </c>
      <c r="C441" t="s" s="60">
        <v>463</v>
      </c>
      <c r="D441" t="s" s="61">
        <v>19</v>
      </c>
      <c r="E441" t="s" s="60">
        <v>64</v>
      </c>
      <c r="F441" s="65">
        <v>450000</v>
      </c>
      <c r="G441" s="62"/>
      <c r="H441" t="s" s="61">
        <v>65</v>
      </c>
      <c r="I441" t="s" s="60">
        <v>464</v>
      </c>
      <c r="J441" s="95">
        <v>42027</v>
      </c>
      <c r="K441" s="70"/>
      <c r="L441" t="s" s="61">
        <v>256</v>
      </c>
      <c r="M441" t="s" s="61">
        <v>68</v>
      </c>
    </row>
    <row r="442" s="46" customFormat="1" ht="52.5" customHeight="1">
      <c r="A442" s="59">
        <v>416</v>
      </c>
      <c r="B442" t="s" s="60">
        <v>453</v>
      </c>
      <c r="C442" t="s" s="60">
        <v>465</v>
      </c>
      <c r="D442" t="s" s="61">
        <v>19</v>
      </c>
      <c r="E442" t="s" s="60">
        <v>64</v>
      </c>
      <c r="F442" s="65">
        <v>143467783.18</v>
      </c>
      <c r="G442" s="86"/>
      <c r="H442" t="s" s="61">
        <v>65</v>
      </c>
      <c r="I442" t="s" s="61">
        <v>84</v>
      </c>
      <c r="J442" s="95">
        <v>42027</v>
      </c>
      <c r="K442" s="70"/>
      <c r="L442" t="s" s="61">
        <v>253</v>
      </c>
      <c r="M442" t="s" s="61">
        <v>68</v>
      </c>
    </row>
    <row r="443" s="46" customFormat="1" ht="52.5" customHeight="1">
      <c r="A443" s="59">
        <v>417</v>
      </c>
      <c r="B443" t="s" s="60">
        <v>453</v>
      </c>
      <c r="C443" t="s" s="60">
        <v>466</v>
      </c>
      <c r="D443" t="s" s="61">
        <v>19</v>
      </c>
      <c r="E443" t="s" s="60">
        <v>64</v>
      </c>
      <c r="F443" s="65">
        <v>137899494</v>
      </c>
      <c r="G443" s="86"/>
      <c r="H443" t="s" s="61">
        <v>65</v>
      </c>
      <c r="I443" t="s" s="61">
        <v>84</v>
      </c>
      <c r="J443" s="95">
        <v>42030</v>
      </c>
      <c r="K443" s="70"/>
      <c r="L443" t="s" s="61">
        <v>253</v>
      </c>
      <c r="M443" t="s" s="61">
        <v>68</v>
      </c>
    </row>
    <row r="444" s="46" customFormat="1" ht="52.5" customHeight="1">
      <c r="A444" s="59">
        <v>418</v>
      </c>
      <c r="B444" t="s" s="60">
        <v>467</v>
      </c>
      <c r="C444" t="s" s="60">
        <v>468</v>
      </c>
      <c r="D444" t="s" s="61">
        <v>19</v>
      </c>
      <c r="E444" t="s" s="60">
        <v>64</v>
      </c>
      <c r="F444" s="65">
        <v>1000000</v>
      </c>
      <c r="G444" s="62"/>
      <c r="H444" t="s" s="61">
        <v>65</v>
      </c>
      <c r="I444" t="s" s="61">
        <v>71</v>
      </c>
      <c r="J444" s="95">
        <v>42031</v>
      </c>
      <c r="K444" s="70"/>
      <c r="L444" t="s" s="61">
        <v>67</v>
      </c>
      <c r="M444" t="s" s="61">
        <v>68</v>
      </c>
    </row>
    <row r="445" s="46" customFormat="1" ht="57" customHeight="1">
      <c r="A445" s="59">
        <v>419</v>
      </c>
      <c r="B445" t="s" s="60">
        <v>467</v>
      </c>
      <c r="C445" t="s" s="60">
        <v>469</v>
      </c>
      <c r="D445" t="s" s="61">
        <v>19</v>
      </c>
      <c r="E445" t="s" s="60">
        <v>64</v>
      </c>
      <c r="F445" s="65">
        <v>1000000</v>
      </c>
      <c r="H445" t="s" s="61">
        <v>65</v>
      </c>
      <c r="I445" t="s" s="61">
        <v>71</v>
      </c>
      <c r="J445" s="95">
        <v>42033</v>
      </c>
      <c r="K445" s="70"/>
      <c r="L445" t="s" s="61">
        <v>67</v>
      </c>
      <c r="M445" t="s" s="61">
        <v>68</v>
      </c>
    </row>
    <row r="446" s="46" customFormat="1" ht="57" customHeight="1">
      <c r="A446" s="59">
        <v>420</v>
      </c>
      <c r="B446" t="s" s="60">
        <v>425</v>
      </c>
      <c r="C446" t="s" s="60">
        <v>470</v>
      </c>
      <c r="E446" t="s" s="60">
        <v>64</v>
      </c>
      <c r="F446" s="65"/>
      <c r="G446" s="77">
        <v>500000</v>
      </c>
      <c r="I446" t="s" s="61">
        <v>81</v>
      </c>
      <c r="J446" s="95">
        <v>42033</v>
      </c>
      <c r="K446" s="70"/>
      <c r="L446" t="s" s="61">
        <v>209</v>
      </c>
      <c r="M446" t="s" s="61">
        <v>68</v>
      </c>
    </row>
    <row r="447" s="46" customFormat="1" ht="57" customHeight="1">
      <c r="A447" s="59">
        <v>421</v>
      </c>
      <c r="B447" t="s" s="60">
        <v>471</v>
      </c>
      <c r="C447" t="s" s="60">
        <v>446</v>
      </c>
      <c r="D447" t="s" s="61">
        <v>19</v>
      </c>
      <c r="E447" t="s" s="60">
        <v>64</v>
      </c>
      <c r="F447" s="65">
        <v>1000000</v>
      </c>
      <c r="G447" s="96"/>
      <c r="H447" t="s" s="61">
        <v>65</v>
      </c>
      <c r="I447" t="s" s="61">
        <v>301</v>
      </c>
      <c r="J447" s="95">
        <v>42040</v>
      </c>
      <c r="K447" s="70"/>
      <c r="L447" t="s" s="60">
        <v>67</v>
      </c>
      <c r="M447" t="s" s="61">
        <v>68</v>
      </c>
    </row>
    <row r="448" s="46" customFormat="1" ht="75" customHeight="1">
      <c r="A448" s="59">
        <v>422</v>
      </c>
      <c r="B448" t="s" s="60">
        <v>472</v>
      </c>
      <c r="C448" t="s" s="60">
        <v>473</v>
      </c>
      <c r="D448" t="s" s="61">
        <v>19</v>
      </c>
      <c r="E448" t="s" s="60">
        <v>64</v>
      </c>
      <c r="F448" s="65">
        <v>4016562.45</v>
      </c>
      <c r="G448" s="62"/>
      <c r="H448" t="s" s="61">
        <v>65</v>
      </c>
      <c r="I448" t="s" s="61">
        <v>71</v>
      </c>
      <c r="J448" s="95">
        <v>42044</v>
      </c>
      <c r="K448" s="70"/>
      <c r="L448" t="s" s="61">
        <v>85</v>
      </c>
      <c r="M448" t="s" s="61">
        <v>68</v>
      </c>
    </row>
    <row r="449" s="46" customFormat="1" ht="57" customHeight="1">
      <c r="A449" s="59">
        <v>423</v>
      </c>
      <c r="B449" t="s" s="60">
        <v>467</v>
      </c>
      <c r="C449" t="s" s="60">
        <v>468</v>
      </c>
      <c r="D449" t="s" s="61">
        <v>19</v>
      </c>
      <c r="E449" t="s" s="60">
        <v>64</v>
      </c>
      <c r="F449" s="65">
        <v>1000000</v>
      </c>
      <c r="G449" s="62"/>
      <c r="H449" t="s" s="61">
        <v>65</v>
      </c>
      <c r="I449" t="s" s="61">
        <v>71</v>
      </c>
      <c r="J449" s="95">
        <v>42046</v>
      </c>
      <c r="K449" s="70"/>
      <c r="L449" t="s" s="61">
        <v>67</v>
      </c>
      <c r="M449" t="s" s="61">
        <v>68</v>
      </c>
    </row>
    <row r="450" s="46" customFormat="1" ht="57" customHeight="1">
      <c r="A450" s="59">
        <v>424</v>
      </c>
      <c r="B450" t="s" s="60">
        <v>453</v>
      </c>
      <c r="C450" t="s" s="60">
        <v>474</v>
      </c>
      <c r="D450" t="s" s="61">
        <v>19</v>
      </c>
      <c r="E450" t="s" s="60">
        <v>64</v>
      </c>
      <c r="F450" s="65">
        <v>2499553.6</v>
      </c>
      <c r="G450" s="86"/>
      <c r="H450" t="s" s="61">
        <v>65</v>
      </c>
      <c r="I450" t="s" s="61">
        <v>84</v>
      </c>
      <c r="J450" s="95">
        <v>42054</v>
      </c>
      <c r="K450" s="70"/>
      <c r="L450" t="s" s="61">
        <v>253</v>
      </c>
      <c r="M450" t="s" s="61">
        <v>68</v>
      </c>
    </row>
    <row r="451" s="46" customFormat="1" ht="57" customHeight="1">
      <c r="A451" s="59">
        <v>425</v>
      </c>
      <c r="B451" t="s" s="60">
        <v>453</v>
      </c>
      <c r="C451" t="s" s="60">
        <v>474</v>
      </c>
      <c r="D451" t="s" s="61">
        <v>19</v>
      </c>
      <c r="E451" t="s" s="60">
        <v>64</v>
      </c>
      <c r="F451" s="65">
        <v>10000000</v>
      </c>
      <c r="G451" s="86"/>
      <c r="H451" t="s" s="61">
        <v>65</v>
      </c>
      <c r="I451" t="s" s="61">
        <v>84</v>
      </c>
      <c r="J451" s="95">
        <v>42054</v>
      </c>
      <c r="K451" s="70"/>
      <c r="L451" t="s" s="61">
        <v>253</v>
      </c>
      <c r="M451" t="s" s="61">
        <v>68</v>
      </c>
    </row>
    <row r="452" s="46" customFormat="1" ht="57" customHeight="1">
      <c r="A452" s="59">
        <v>426</v>
      </c>
      <c r="B452" t="s" s="60">
        <v>453</v>
      </c>
      <c r="C452" t="s" s="60">
        <v>474</v>
      </c>
      <c r="D452" t="s" s="61">
        <v>19</v>
      </c>
      <c r="E452" t="s" s="60">
        <v>64</v>
      </c>
      <c r="F452" s="65">
        <v>10000000</v>
      </c>
      <c r="G452" s="86"/>
      <c r="H452" t="s" s="61">
        <v>65</v>
      </c>
      <c r="I452" t="s" s="61">
        <v>84</v>
      </c>
      <c r="J452" s="95">
        <v>42054</v>
      </c>
      <c r="K452" s="70"/>
      <c r="L452" t="s" s="61">
        <v>253</v>
      </c>
      <c r="M452" t="s" s="61">
        <v>68</v>
      </c>
    </row>
    <row r="453" s="46" customFormat="1" ht="57" customHeight="1">
      <c r="A453" s="59">
        <v>427</v>
      </c>
      <c r="B453" t="s" s="60">
        <v>453</v>
      </c>
      <c r="C453" t="s" s="60">
        <v>474</v>
      </c>
      <c r="D453" t="s" s="61">
        <v>19</v>
      </c>
      <c r="E453" t="s" s="60">
        <v>64</v>
      </c>
      <c r="F453" s="65">
        <v>10000000</v>
      </c>
      <c r="G453" s="86"/>
      <c r="H453" t="s" s="61">
        <v>65</v>
      </c>
      <c r="I453" t="s" s="61">
        <v>84</v>
      </c>
      <c r="J453" s="95">
        <v>42054</v>
      </c>
      <c r="K453" s="70"/>
      <c r="L453" t="s" s="61">
        <v>253</v>
      </c>
      <c r="M453" t="s" s="61">
        <v>68</v>
      </c>
    </row>
    <row r="454" s="46" customFormat="1" ht="57" customHeight="1">
      <c r="A454" s="59">
        <v>428</v>
      </c>
      <c r="B454" t="s" s="60">
        <v>453</v>
      </c>
      <c r="C454" t="s" s="60">
        <v>474</v>
      </c>
      <c r="D454" t="s" s="61">
        <v>19</v>
      </c>
      <c r="E454" t="s" s="60">
        <v>64</v>
      </c>
      <c r="F454" s="65">
        <v>10000000</v>
      </c>
      <c r="G454" s="86"/>
      <c r="H454" t="s" s="61">
        <v>65</v>
      </c>
      <c r="I454" t="s" s="61">
        <v>84</v>
      </c>
      <c r="J454" s="95">
        <v>42054</v>
      </c>
      <c r="K454" s="70"/>
      <c r="L454" t="s" s="61">
        <v>253</v>
      </c>
      <c r="M454" t="s" s="61">
        <v>68</v>
      </c>
    </row>
    <row r="455" s="46" customFormat="1" ht="57" customHeight="1">
      <c r="A455" s="59">
        <v>429</v>
      </c>
      <c r="B455" t="s" s="60">
        <v>453</v>
      </c>
      <c r="C455" t="s" s="60">
        <v>474</v>
      </c>
      <c r="D455" t="s" s="61">
        <v>19</v>
      </c>
      <c r="E455" t="s" s="60">
        <v>64</v>
      </c>
      <c r="F455" s="65">
        <v>10000000</v>
      </c>
      <c r="G455" s="86"/>
      <c r="H455" t="s" s="61">
        <v>65</v>
      </c>
      <c r="I455" t="s" s="61">
        <v>84</v>
      </c>
      <c r="J455" s="95">
        <v>42054</v>
      </c>
      <c r="K455" s="70"/>
      <c r="L455" t="s" s="61">
        <v>253</v>
      </c>
      <c r="M455" t="s" s="61">
        <v>68</v>
      </c>
    </row>
    <row r="456" s="46" customFormat="1" ht="57" customHeight="1">
      <c r="A456" s="59">
        <v>430</v>
      </c>
      <c r="B456" t="s" s="60">
        <v>453</v>
      </c>
      <c r="C456" t="s" s="60">
        <v>474</v>
      </c>
      <c r="D456" t="s" s="61">
        <v>19</v>
      </c>
      <c r="E456" t="s" s="60">
        <v>64</v>
      </c>
      <c r="F456" s="65">
        <v>10000000</v>
      </c>
      <c r="G456" s="86"/>
      <c r="H456" t="s" s="61">
        <v>65</v>
      </c>
      <c r="I456" t="s" s="61">
        <v>84</v>
      </c>
      <c r="J456" s="95">
        <v>42054</v>
      </c>
      <c r="K456" s="70"/>
      <c r="L456" t="s" s="61">
        <v>253</v>
      </c>
      <c r="M456" t="s" s="61">
        <v>68</v>
      </c>
    </row>
    <row r="457" s="46" customFormat="1" ht="57" customHeight="1">
      <c r="A457" s="59">
        <v>431</v>
      </c>
      <c r="B457" t="s" s="60">
        <v>453</v>
      </c>
      <c r="C457" t="s" s="60">
        <v>474</v>
      </c>
      <c r="D457" t="s" s="61">
        <v>19</v>
      </c>
      <c r="E457" t="s" s="60">
        <v>64</v>
      </c>
      <c r="F457" s="65">
        <v>10000000</v>
      </c>
      <c r="G457" s="86"/>
      <c r="H457" t="s" s="61">
        <v>65</v>
      </c>
      <c r="I457" t="s" s="61">
        <v>84</v>
      </c>
      <c r="J457" s="95">
        <v>42054</v>
      </c>
      <c r="K457" s="70"/>
      <c r="L457" t="s" s="61">
        <v>253</v>
      </c>
      <c r="M457" t="s" s="61">
        <v>68</v>
      </c>
    </row>
    <row r="458" s="46" customFormat="1" ht="57" customHeight="1">
      <c r="A458" s="59">
        <v>432</v>
      </c>
      <c r="B458" t="s" s="60">
        <v>453</v>
      </c>
      <c r="C458" t="s" s="60">
        <v>474</v>
      </c>
      <c r="D458" t="s" s="61">
        <v>19</v>
      </c>
      <c r="E458" t="s" s="60">
        <v>64</v>
      </c>
      <c r="F458" s="65">
        <v>10000000</v>
      </c>
      <c r="G458" s="86"/>
      <c r="H458" t="s" s="61">
        <v>65</v>
      </c>
      <c r="I458" t="s" s="61">
        <v>84</v>
      </c>
      <c r="J458" s="95">
        <v>42054</v>
      </c>
      <c r="K458" s="70"/>
      <c r="L458" t="s" s="61">
        <v>253</v>
      </c>
      <c r="M458" t="s" s="61">
        <v>68</v>
      </c>
    </row>
    <row r="459" s="46" customFormat="1" ht="57" customHeight="1">
      <c r="A459" s="59">
        <v>433</v>
      </c>
      <c r="B459" t="s" s="60">
        <v>453</v>
      </c>
      <c r="C459" t="s" s="60">
        <v>474</v>
      </c>
      <c r="D459" t="s" s="61">
        <v>19</v>
      </c>
      <c r="E459" t="s" s="60">
        <v>64</v>
      </c>
      <c r="F459" s="65">
        <v>10000000</v>
      </c>
      <c r="G459" s="86"/>
      <c r="H459" t="s" s="61">
        <v>65</v>
      </c>
      <c r="I459" t="s" s="61">
        <v>84</v>
      </c>
      <c r="J459" s="95">
        <v>42054</v>
      </c>
      <c r="K459" s="70"/>
      <c r="L459" t="s" s="61">
        <v>253</v>
      </c>
      <c r="M459" t="s" s="61">
        <v>68</v>
      </c>
    </row>
    <row r="460" s="46" customFormat="1" ht="72.75" customHeight="1">
      <c r="A460" s="59">
        <v>434</v>
      </c>
      <c r="B460" t="s" s="60">
        <v>475</v>
      </c>
      <c r="C460" t="s" s="60">
        <v>476</v>
      </c>
      <c r="E460" s="48"/>
      <c r="F460" s="65"/>
      <c r="G460" s="86">
        <v>4673000</v>
      </c>
      <c r="I460" t="s" s="61">
        <v>81</v>
      </c>
      <c r="J460" s="95">
        <v>42054</v>
      </c>
      <c r="K460" s="70"/>
      <c r="L460" t="s" s="61">
        <v>256</v>
      </c>
      <c r="M460" t="s" s="61">
        <v>68</v>
      </c>
    </row>
    <row r="461" s="46" customFormat="1" ht="57" customHeight="1">
      <c r="A461" s="59">
        <v>435</v>
      </c>
      <c r="B461" t="s" s="60">
        <v>477</v>
      </c>
      <c r="C461" t="s" s="60">
        <v>478</v>
      </c>
      <c r="E461" s="48"/>
      <c r="F461" s="65"/>
      <c r="G461" s="86">
        <v>4950000</v>
      </c>
      <c r="I461" t="s" s="61">
        <v>81</v>
      </c>
      <c r="J461" s="95">
        <v>42054</v>
      </c>
      <c r="K461" s="70"/>
      <c r="L461" t="s" s="61">
        <v>256</v>
      </c>
      <c r="M461" t="s" s="61">
        <v>68</v>
      </c>
    </row>
    <row r="462" s="46" customFormat="1" ht="57" customHeight="1">
      <c r="A462" s="59">
        <v>436</v>
      </c>
      <c r="B462" t="s" s="60">
        <v>479</v>
      </c>
      <c r="C462" t="s" s="60">
        <v>480</v>
      </c>
      <c r="E462" s="48"/>
      <c r="F462" s="65"/>
      <c r="G462" s="86">
        <v>4630000</v>
      </c>
      <c r="I462" t="s" s="61">
        <v>81</v>
      </c>
      <c r="J462" s="95">
        <v>42060</v>
      </c>
      <c r="K462" s="70"/>
      <c r="L462" t="s" s="61">
        <v>209</v>
      </c>
      <c r="M462" t="s" s="61">
        <v>68</v>
      </c>
    </row>
    <row r="463" s="46" customFormat="1" ht="57" customHeight="1">
      <c r="A463" s="59">
        <v>437</v>
      </c>
      <c r="B463" t="s" s="60">
        <v>481</v>
      </c>
      <c r="C463" t="s" s="60">
        <v>482</v>
      </c>
      <c r="E463" s="48"/>
      <c r="F463" s="65"/>
      <c r="G463" s="86">
        <v>4000000</v>
      </c>
      <c r="I463" t="s" s="61">
        <v>81</v>
      </c>
      <c r="J463" s="95">
        <v>42060</v>
      </c>
      <c r="K463" s="70"/>
      <c r="L463" t="s" s="61">
        <v>209</v>
      </c>
      <c r="M463" t="s" s="61">
        <v>68</v>
      </c>
    </row>
    <row r="464" s="46" customFormat="1" ht="57" customHeight="1">
      <c r="A464" s="59">
        <v>438</v>
      </c>
      <c r="B464" t="s" s="60">
        <v>461</v>
      </c>
      <c r="C464" t="s" s="60">
        <v>468</v>
      </c>
      <c r="D464" t="s" s="61">
        <v>19</v>
      </c>
      <c r="E464" t="s" s="60">
        <v>64</v>
      </c>
      <c r="F464" s="65">
        <v>1000000</v>
      </c>
      <c r="G464" s="62"/>
      <c r="H464" t="s" s="61">
        <v>65</v>
      </c>
      <c r="I464" t="s" s="61">
        <v>71</v>
      </c>
      <c r="J464" s="95">
        <v>42062</v>
      </c>
      <c r="K464" s="70"/>
      <c r="L464" t="s" s="61">
        <v>67</v>
      </c>
      <c r="M464" t="s" s="61">
        <v>68</v>
      </c>
    </row>
    <row r="465" s="46" customFormat="1" ht="57" customHeight="1">
      <c r="A465" s="59">
        <v>439</v>
      </c>
      <c r="B465" t="s" s="60">
        <v>453</v>
      </c>
      <c r="C465" t="s" s="60">
        <v>483</v>
      </c>
      <c r="D465" t="s" s="61">
        <v>19</v>
      </c>
      <c r="E465" t="s" s="60">
        <v>64</v>
      </c>
      <c r="F465" s="65">
        <v>3594293.66</v>
      </c>
      <c r="G465" s="86"/>
      <c r="H465" t="s" s="61">
        <v>65</v>
      </c>
      <c r="I465" t="s" s="61">
        <v>84</v>
      </c>
      <c r="J465" s="95">
        <v>42075</v>
      </c>
      <c r="K465" s="70"/>
      <c r="L465" t="s" s="61">
        <v>253</v>
      </c>
      <c r="M465" t="s" s="61">
        <v>68</v>
      </c>
    </row>
    <row r="466" s="46" customFormat="1" ht="57" customHeight="1">
      <c r="A466" s="59">
        <v>440</v>
      </c>
      <c r="B466" t="s" s="60">
        <v>484</v>
      </c>
      <c r="C466" t="s" s="60">
        <v>485</v>
      </c>
      <c r="D466" t="s" s="61">
        <v>19</v>
      </c>
      <c r="E466" t="s" s="60">
        <v>64</v>
      </c>
      <c r="F466" s="65">
        <v>4764000</v>
      </c>
      <c r="G466" s="86"/>
      <c r="H466" t="s" s="61">
        <v>65</v>
      </c>
      <c r="I466" t="s" s="61">
        <v>84</v>
      </c>
      <c r="J466" s="95">
        <v>42079</v>
      </c>
      <c r="K466" s="70"/>
      <c r="L466" t="s" s="61">
        <v>253</v>
      </c>
      <c r="M466" t="s" s="61">
        <v>68</v>
      </c>
    </row>
    <row r="467" s="46" customFormat="1" ht="57" customHeight="1">
      <c r="A467" s="59">
        <v>441</v>
      </c>
      <c r="B467" t="s" s="60">
        <v>467</v>
      </c>
      <c r="C467" t="s" s="60">
        <v>468</v>
      </c>
      <c r="D467" t="s" s="61">
        <v>19</v>
      </c>
      <c r="E467" t="s" s="60">
        <v>64</v>
      </c>
      <c r="F467" s="65">
        <v>2000000</v>
      </c>
      <c r="G467" s="62"/>
      <c r="H467" t="s" s="61">
        <v>65</v>
      </c>
      <c r="I467" t="s" s="61">
        <v>71</v>
      </c>
      <c r="J467" s="95">
        <v>42080</v>
      </c>
      <c r="K467" s="70"/>
      <c r="L467" t="s" s="61">
        <v>67</v>
      </c>
      <c r="M467" t="s" s="61">
        <v>68</v>
      </c>
    </row>
    <row r="468" s="46" customFormat="1" ht="57" customHeight="1">
      <c r="A468" s="59">
        <v>442</v>
      </c>
      <c r="B468" t="s" s="60">
        <v>486</v>
      </c>
      <c r="C468" t="s" s="60">
        <v>487</v>
      </c>
      <c r="D468" t="s" s="61">
        <v>19</v>
      </c>
      <c r="E468" t="s" s="60">
        <v>64</v>
      </c>
      <c r="F468" s="65">
        <v>100000</v>
      </c>
      <c r="G468" s="62"/>
      <c r="H468" t="s" s="61">
        <v>65</v>
      </c>
      <c r="I468" t="s" s="61">
        <v>301</v>
      </c>
      <c r="J468" s="95">
        <v>42087</v>
      </c>
      <c r="K468" s="70"/>
      <c r="L468" t="s" s="61">
        <v>256</v>
      </c>
      <c r="M468" t="s" s="61">
        <v>68</v>
      </c>
    </row>
    <row r="469" s="46" customFormat="1" ht="57" customHeight="1">
      <c r="A469" s="59">
        <v>443</v>
      </c>
      <c r="B469" t="s" s="60">
        <v>484</v>
      </c>
      <c r="C469" t="s" s="60">
        <v>485</v>
      </c>
      <c r="D469" t="s" s="61">
        <v>19</v>
      </c>
      <c r="E469" t="s" s="60">
        <v>64</v>
      </c>
      <c r="F469" s="65">
        <v>236000</v>
      </c>
      <c r="G469" s="86"/>
      <c r="H469" t="s" s="61">
        <v>65</v>
      </c>
      <c r="I469" t="s" s="61">
        <v>84</v>
      </c>
      <c r="J469" s="95">
        <v>42107</v>
      </c>
      <c r="K469" s="70"/>
      <c r="L469" t="s" s="61">
        <v>253</v>
      </c>
      <c r="M469" t="s" s="61">
        <v>68</v>
      </c>
    </row>
    <row r="470" s="46" customFormat="1" ht="57" customHeight="1">
      <c r="A470" s="59">
        <v>444</v>
      </c>
      <c r="B470" t="s" s="60">
        <v>453</v>
      </c>
      <c r="C470" t="s" s="60">
        <v>474</v>
      </c>
      <c r="D470" t="s" s="61">
        <v>19</v>
      </c>
      <c r="E470" t="s" s="60">
        <v>64</v>
      </c>
      <c r="F470" s="65">
        <v>468794613.79</v>
      </c>
      <c r="G470" s="86"/>
      <c r="H470" t="s" s="61">
        <v>65</v>
      </c>
      <c r="I470" t="s" s="61">
        <v>84</v>
      </c>
      <c r="J470" s="95">
        <v>42108</v>
      </c>
      <c r="K470" s="70"/>
      <c r="L470" t="s" s="61">
        <v>253</v>
      </c>
      <c r="M470" t="s" s="61">
        <v>68</v>
      </c>
    </row>
    <row r="471" s="46" customFormat="1" ht="57" customHeight="1">
      <c r="A471" s="59">
        <v>445</v>
      </c>
      <c r="B471" t="s" s="60">
        <v>488</v>
      </c>
      <c r="C471" t="s" s="60">
        <v>489</v>
      </c>
      <c r="E471" t="s" s="60">
        <v>64</v>
      </c>
      <c r="F471" s="65">
        <v>250000</v>
      </c>
      <c r="G471" s="86"/>
      <c r="I471" t="s" s="61">
        <v>84</v>
      </c>
      <c r="J471" s="95">
        <v>42108</v>
      </c>
      <c r="K471" s="70"/>
      <c r="L471" t="s" s="61">
        <v>209</v>
      </c>
      <c r="M471" t="s" s="61">
        <v>68</v>
      </c>
    </row>
    <row r="472" s="46" customFormat="1" ht="57" customHeight="1">
      <c r="A472" s="59">
        <v>446</v>
      </c>
      <c r="B472" t="s" s="60">
        <v>467</v>
      </c>
      <c r="C472" t="s" s="60">
        <v>468</v>
      </c>
      <c r="D472" t="s" s="61">
        <v>19</v>
      </c>
      <c r="E472" t="s" s="60">
        <v>64</v>
      </c>
      <c r="F472" s="65">
        <v>2000000</v>
      </c>
      <c r="G472" s="62"/>
      <c r="H472" t="s" s="61">
        <v>65</v>
      </c>
      <c r="I472" t="s" s="61">
        <v>301</v>
      </c>
      <c r="J472" s="95">
        <v>42123</v>
      </c>
      <c r="K472" s="70"/>
      <c r="L472" t="s" s="61">
        <v>67</v>
      </c>
      <c r="M472" t="s" s="61">
        <v>68</v>
      </c>
    </row>
    <row r="473" s="46" customFormat="1" ht="76.5" customHeight="1">
      <c r="A473" s="59">
        <v>447</v>
      </c>
      <c r="B473" t="s" s="60">
        <v>472</v>
      </c>
      <c r="C473" t="s" s="60">
        <v>473</v>
      </c>
      <c r="E473" s="48"/>
      <c r="F473" s="65"/>
      <c r="G473" s="86">
        <v>4016562.24</v>
      </c>
      <c r="I473" t="s" s="61">
        <v>71</v>
      </c>
      <c r="J473" s="95">
        <v>42123</v>
      </c>
      <c r="K473" s="70"/>
      <c r="L473" t="s" s="61">
        <v>85</v>
      </c>
      <c r="M473" t="s" s="61">
        <v>68</v>
      </c>
    </row>
    <row r="474" s="46" customFormat="1" ht="57" customHeight="1">
      <c r="A474" s="59">
        <v>448</v>
      </c>
      <c r="B474" t="s" s="60">
        <v>490</v>
      </c>
      <c r="C474" t="s" s="60">
        <v>491</v>
      </c>
      <c r="D474" t="s" s="61">
        <v>19</v>
      </c>
      <c r="E474" t="s" s="60">
        <v>64</v>
      </c>
      <c r="F474" s="65">
        <v>50000</v>
      </c>
      <c r="G474" s="62"/>
      <c r="H474" t="s" s="61">
        <v>65</v>
      </c>
      <c r="I474" t="s" s="61">
        <v>71</v>
      </c>
      <c r="J474" s="95">
        <v>42130</v>
      </c>
      <c r="K474" s="70"/>
      <c r="L474" t="s" s="61">
        <v>209</v>
      </c>
      <c r="M474" t="s" s="61">
        <v>68</v>
      </c>
    </row>
    <row r="475" s="46" customFormat="1" ht="57" customHeight="1">
      <c r="A475" s="59">
        <v>449</v>
      </c>
      <c r="B475" t="s" s="60">
        <v>492</v>
      </c>
      <c r="C475" t="s" s="60">
        <v>493</v>
      </c>
      <c r="D475" t="s" s="61">
        <v>19</v>
      </c>
      <c r="E475" t="s" s="60">
        <v>64</v>
      </c>
      <c r="F475" s="65">
        <v>3000000</v>
      </c>
      <c r="G475" s="86"/>
      <c r="H475" t="s" s="61">
        <v>65</v>
      </c>
      <c r="I475" t="s" s="61">
        <v>84</v>
      </c>
      <c r="J475" s="95">
        <v>42130</v>
      </c>
      <c r="K475" s="70"/>
      <c r="L475" t="s" s="61">
        <v>253</v>
      </c>
      <c r="M475" t="s" s="61">
        <v>68</v>
      </c>
    </row>
    <row r="476" s="46" customFormat="1" ht="57" customHeight="1">
      <c r="A476" s="59">
        <v>450</v>
      </c>
      <c r="B476" t="s" s="60">
        <v>492</v>
      </c>
      <c r="C476" t="s" s="60">
        <v>493</v>
      </c>
      <c r="D476" t="s" s="61">
        <v>19</v>
      </c>
      <c r="E476" t="s" s="60">
        <v>64</v>
      </c>
      <c r="F476" s="65">
        <v>2500000</v>
      </c>
      <c r="G476" s="86"/>
      <c r="H476" t="s" s="61">
        <v>65</v>
      </c>
      <c r="I476" t="s" s="61">
        <v>84</v>
      </c>
      <c r="J476" s="95">
        <v>42136</v>
      </c>
      <c r="K476" s="70"/>
      <c r="L476" t="s" s="61">
        <v>253</v>
      </c>
      <c r="M476" t="s" s="61">
        <v>68</v>
      </c>
    </row>
    <row r="477" s="46" customFormat="1" ht="57" customHeight="1">
      <c r="A477" s="59">
        <v>451</v>
      </c>
      <c r="B477" t="s" s="60">
        <v>492</v>
      </c>
      <c r="C477" t="s" s="60">
        <v>493</v>
      </c>
      <c r="D477" t="s" s="61">
        <v>19</v>
      </c>
      <c r="E477" t="s" s="60">
        <v>64</v>
      </c>
      <c r="F477" s="65">
        <v>2500000</v>
      </c>
      <c r="G477" s="86"/>
      <c r="H477" t="s" s="61">
        <v>65</v>
      </c>
      <c r="I477" t="s" s="61">
        <v>84</v>
      </c>
      <c r="J477" s="95">
        <v>42137</v>
      </c>
      <c r="K477" s="70"/>
      <c r="L477" t="s" s="61">
        <v>253</v>
      </c>
      <c r="M477" t="s" s="61">
        <v>68</v>
      </c>
    </row>
    <row r="478" s="46" customFormat="1" ht="57" customHeight="1">
      <c r="A478" s="59">
        <v>452</v>
      </c>
      <c r="B478" s="48"/>
      <c r="C478" t="s" s="60">
        <v>494</v>
      </c>
      <c r="D478" t="s" s="61">
        <v>19</v>
      </c>
      <c r="E478" t="s" s="60">
        <v>64</v>
      </c>
      <c r="F478" s="65">
        <v>50000</v>
      </c>
      <c r="G478" s="86"/>
      <c r="H478" t="s" s="61">
        <v>65</v>
      </c>
      <c r="I478" t="s" s="61">
        <v>84</v>
      </c>
      <c r="J478" s="95">
        <v>42145</v>
      </c>
      <c r="K478" s="70"/>
      <c r="L478" t="s" s="61">
        <v>253</v>
      </c>
      <c r="M478" t="s" s="61">
        <v>68</v>
      </c>
    </row>
    <row r="479" s="46" customFormat="1" ht="57" customHeight="1">
      <c r="A479" s="59">
        <v>453</v>
      </c>
      <c r="B479" t="s" s="60">
        <v>492</v>
      </c>
      <c r="C479" t="s" s="60">
        <v>493</v>
      </c>
      <c r="D479" t="s" s="61">
        <v>19</v>
      </c>
      <c r="E479" t="s" s="60">
        <v>64</v>
      </c>
      <c r="F479" s="65">
        <v>5000000</v>
      </c>
      <c r="G479" s="86"/>
      <c r="H479" t="s" s="61">
        <v>65</v>
      </c>
      <c r="I479" t="s" s="61">
        <v>84</v>
      </c>
      <c r="J479" s="95">
        <v>42145</v>
      </c>
      <c r="K479" s="70"/>
      <c r="L479" t="s" s="61">
        <v>253</v>
      </c>
      <c r="M479" t="s" s="61">
        <v>68</v>
      </c>
    </row>
    <row r="480" s="46" customFormat="1" ht="57" customHeight="1">
      <c r="A480" s="59">
        <v>454</v>
      </c>
      <c r="B480" t="s" s="60">
        <v>495</v>
      </c>
      <c r="C480" t="s" s="60">
        <v>493</v>
      </c>
      <c r="D480" t="s" s="61">
        <v>19</v>
      </c>
      <c r="E480" t="s" s="60">
        <v>64</v>
      </c>
      <c r="F480" s="65">
        <v>2500000</v>
      </c>
      <c r="G480" s="86"/>
      <c r="H480" t="s" s="61">
        <v>65</v>
      </c>
      <c r="I480" t="s" s="61">
        <v>84</v>
      </c>
      <c r="J480" s="95">
        <v>42146</v>
      </c>
      <c r="K480" s="70"/>
      <c r="L480" t="s" s="61">
        <v>253</v>
      </c>
      <c r="M480" t="s" s="61">
        <v>68</v>
      </c>
    </row>
    <row r="481" s="46" customFormat="1" ht="57" customHeight="1">
      <c r="A481" s="59">
        <v>455</v>
      </c>
      <c r="B481" t="s" s="60">
        <v>495</v>
      </c>
      <c r="C481" t="s" s="60">
        <v>493</v>
      </c>
      <c r="D481" t="s" s="61">
        <v>19</v>
      </c>
      <c r="E481" t="s" s="60">
        <v>64</v>
      </c>
      <c r="F481" s="65">
        <v>5500000</v>
      </c>
      <c r="G481" s="86"/>
      <c r="H481" t="s" s="61">
        <v>65</v>
      </c>
      <c r="I481" t="s" s="61">
        <v>84</v>
      </c>
      <c r="J481" s="95">
        <v>42150</v>
      </c>
      <c r="K481" s="70"/>
      <c r="L481" t="s" s="61">
        <v>253</v>
      </c>
      <c r="M481" t="s" s="61">
        <v>68</v>
      </c>
    </row>
    <row r="482" s="46" customFormat="1" ht="57" customHeight="1">
      <c r="A482" s="59">
        <v>456</v>
      </c>
      <c r="B482" t="s" s="60">
        <v>492</v>
      </c>
      <c r="C482" t="s" s="60">
        <v>493</v>
      </c>
      <c r="D482" t="s" s="61">
        <v>19</v>
      </c>
      <c r="E482" t="s" s="60">
        <v>64</v>
      </c>
      <c r="F482" s="65">
        <v>6500000</v>
      </c>
      <c r="G482" s="86"/>
      <c r="H482" t="s" s="61">
        <v>65</v>
      </c>
      <c r="I482" t="s" s="61">
        <v>84</v>
      </c>
      <c r="J482" s="95">
        <v>42158</v>
      </c>
      <c r="K482" s="70"/>
      <c r="L482" t="s" s="61">
        <v>253</v>
      </c>
      <c r="M482" t="s" s="61">
        <v>68</v>
      </c>
    </row>
    <row r="483" s="46" customFormat="1" ht="57" customHeight="1">
      <c r="A483" s="59">
        <v>457</v>
      </c>
      <c r="B483" t="s" s="60">
        <v>496</v>
      </c>
      <c r="C483" t="s" s="60">
        <v>493</v>
      </c>
      <c r="D483" t="s" s="61">
        <v>19</v>
      </c>
      <c r="E483" t="s" s="60">
        <v>64</v>
      </c>
      <c r="F483" s="65">
        <v>5500000</v>
      </c>
      <c r="G483" s="86"/>
      <c r="H483" t="s" s="61">
        <v>65</v>
      </c>
      <c r="I483" t="s" s="61">
        <v>84</v>
      </c>
      <c r="J483" s="95">
        <v>42163</v>
      </c>
      <c r="K483" s="70"/>
      <c r="L483" t="s" s="61">
        <v>253</v>
      </c>
      <c r="M483" t="s" s="61">
        <v>68</v>
      </c>
    </row>
    <row r="484" s="46" customFormat="1" ht="57" customHeight="1">
      <c r="A484" s="59">
        <v>458</v>
      </c>
      <c r="B484" t="s" s="60">
        <v>495</v>
      </c>
      <c r="C484" t="s" s="61">
        <v>493</v>
      </c>
      <c r="D484" t="s" s="61">
        <v>19</v>
      </c>
      <c r="E484" t="s" s="60">
        <v>64</v>
      </c>
      <c r="F484" s="65">
        <v>3000000</v>
      </c>
      <c r="G484" s="86"/>
      <c r="H484" t="s" s="61">
        <v>65</v>
      </c>
      <c r="I484" t="s" s="61">
        <v>84</v>
      </c>
      <c r="J484" s="95">
        <v>42164</v>
      </c>
      <c r="K484" s="70"/>
      <c r="L484" t="s" s="61">
        <v>253</v>
      </c>
      <c r="M484" t="s" s="61">
        <v>68</v>
      </c>
    </row>
    <row r="485" s="46" customFormat="1" ht="57" customHeight="1">
      <c r="A485" s="59">
        <v>459</v>
      </c>
      <c r="B485" t="s" s="60">
        <v>368</v>
      </c>
      <c r="C485" t="s" s="60">
        <v>497</v>
      </c>
      <c r="D485" t="s" s="61">
        <v>19</v>
      </c>
      <c r="E485" t="s" s="60">
        <v>64</v>
      </c>
      <c r="F485" s="65">
        <v>700000</v>
      </c>
      <c r="G485" s="62"/>
      <c r="H485" t="s" s="61">
        <v>65</v>
      </c>
      <c r="I485" t="s" s="61">
        <v>84</v>
      </c>
      <c r="J485" s="95">
        <v>42174</v>
      </c>
      <c r="K485" s="70"/>
      <c r="L485" t="s" s="61">
        <v>256</v>
      </c>
      <c r="M485" t="s" s="61">
        <v>68</v>
      </c>
    </row>
    <row r="486" s="46" customFormat="1" ht="57" customHeight="1">
      <c r="A486" s="59">
        <v>460</v>
      </c>
      <c r="B486" t="s" s="60">
        <v>368</v>
      </c>
      <c r="C486" t="s" s="60">
        <v>497</v>
      </c>
      <c r="D486" t="s" s="61">
        <v>19</v>
      </c>
      <c r="E486" t="s" s="60">
        <v>64</v>
      </c>
      <c r="F486" s="65">
        <v>800000</v>
      </c>
      <c r="G486" s="62"/>
      <c r="H486" t="s" s="61">
        <v>65</v>
      </c>
      <c r="I486" t="s" s="61">
        <v>84</v>
      </c>
      <c r="J486" s="95">
        <v>42174</v>
      </c>
      <c r="K486" s="70"/>
      <c r="L486" t="s" s="61">
        <v>256</v>
      </c>
      <c r="M486" t="s" s="61">
        <v>68</v>
      </c>
    </row>
    <row r="487" s="46" customFormat="1" ht="57" customHeight="1">
      <c r="A487" s="59">
        <v>461</v>
      </c>
      <c r="B487" t="s" s="60">
        <v>368</v>
      </c>
      <c r="C487" t="s" s="60">
        <v>497</v>
      </c>
      <c r="D487" t="s" s="61">
        <v>19</v>
      </c>
      <c r="E487" t="s" s="60">
        <v>64</v>
      </c>
      <c r="F487" s="65">
        <v>900000</v>
      </c>
      <c r="G487" s="62"/>
      <c r="H487" t="s" s="61">
        <v>65</v>
      </c>
      <c r="I487" t="s" s="61">
        <v>84</v>
      </c>
      <c r="J487" s="95">
        <v>42174</v>
      </c>
      <c r="K487" s="70"/>
      <c r="L487" t="s" s="61">
        <v>256</v>
      </c>
      <c r="M487" t="s" s="61">
        <v>68</v>
      </c>
    </row>
    <row r="488" s="46" customFormat="1" ht="57" customHeight="1">
      <c r="A488" s="59">
        <v>462</v>
      </c>
      <c r="B488" t="s" s="60">
        <v>498</v>
      </c>
      <c r="C488" t="s" s="60">
        <v>499</v>
      </c>
      <c r="D488" t="s" s="61">
        <v>19</v>
      </c>
      <c r="E488" t="s" s="60">
        <v>64</v>
      </c>
      <c r="F488" s="65">
        <v>900000</v>
      </c>
      <c r="G488" s="97"/>
      <c r="H488" t="s" s="61">
        <v>65</v>
      </c>
      <c r="I488" t="s" s="61">
        <v>71</v>
      </c>
      <c r="J488" s="95">
        <v>42174</v>
      </c>
      <c r="K488" s="70"/>
      <c r="L488" t="s" s="61">
        <v>209</v>
      </c>
      <c r="M488" t="s" s="61">
        <v>68</v>
      </c>
    </row>
    <row r="489" s="46" customFormat="1" ht="57" customHeight="1">
      <c r="A489" s="59">
        <v>463</v>
      </c>
      <c r="B489" t="s" s="60">
        <v>492</v>
      </c>
      <c r="C489" t="s" s="60">
        <v>493</v>
      </c>
      <c r="D489" t="s" s="61">
        <v>19</v>
      </c>
      <c r="E489" t="s" s="60">
        <v>64</v>
      </c>
      <c r="F489" s="65">
        <v>2000000</v>
      </c>
      <c r="G489" s="86"/>
      <c r="H489" t="s" s="61">
        <v>65</v>
      </c>
      <c r="I489" t="s" s="61">
        <v>84</v>
      </c>
      <c r="J489" s="95">
        <v>42164</v>
      </c>
      <c r="K489" s="70"/>
      <c r="L489" t="s" s="61">
        <v>253</v>
      </c>
      <c r="M489" t="s" s="61">
        <v>68</v>
      </c>
    </row>
    <row r="490" s="46" customFormat="1" ht="57" customHeight="1">
      <c r="A490" s="59">
        <v>464</v>
      </c>
      <c r="B490" t="s" s="60">
        <v>492</v>
      </c>
      <c r="C490" t="s" s="60">
        <v>493</v>
      </c>
      <c r="E490" t="s" s="60">
        <v>64</v>
      </c>
      <c r="F490" s="65">
        <v>1000000</v>
      </c>
      <c r="G490" s="97"/>
      <c r="I490" t="s" s="61">
        <v>84</v>
      </c>
      <c r="J490" s="95">
        <v>42194</v>
      </c>
      <c r="K490" s="70"/>
      <c r="L490" t="s" s="61">
        <v>209</v>
      </c>
      <c r="M490" t="s" s="61">
        <v>68</v>
      </c>
    </row>
    <row r="491" s="46" customFormat="1" ht="100.5" customHeight="1">
      <c r="A491" s="59">
        <v>465</v>
      </c>
      <c r="B491" t="s" s="60">
        <v>500</v>
      </c>
      <c r="C491" t="s" s="60">
        <v>501</v>
      </c>
      <c r="E491" s="48"/>
      <c r="F491" s="65"/>
      <c r="G491" s="65">
        <v>50000</v>
      </c>
      <c r="I491" t="s" s="61">
        <v>81</v>
      </c>
      <c r="J491" s="95">
        <v>42195</v>
      </c>
      <c r="K491" s="70"/>
      <c r="L491" s="62"/>
      <c r="M491" t="s" s="61">
        <v>68</v>
      </c>
    </row>
    <row r="492" s="46" customFormat="1" ht="57" customHeight="1">
      <c r="A492" s="59">
        <v>466</v>
      </c>
      <c r="B492" t="s" s="60">
        <v>502</v>
      </c>
      <c r="C492" t="s" s="60">
        <v>503</v>
      </c>
      <c r="D492" t="s" s="61">
        <v>19</v>
      </c>
      <c r="E492" t="s" s="60">
        <v>64</v>
      </c>
      <c r="F492" s="65">
        <v>200000</v>
      </c>
      <c r="G492" s="62"/>
      <c r="H492" t="s" s="61">
        <v>65</v>
      </c>
      <c r="I492" t="s" s="61">
        <v>84</v>
      </c>
      <c r="J492" s="95">
        <v>42206</v>
      </c>
      <c r="K492" s="70"/>
      <c r="L492" t="s" s="61">
        <v>253</v>
      </c>
      <c r="M492" t="s" s="61">
        <v>68</v>
      </c>
    </row>
    <row r="493" s="46" customFormat="1" ht="66" customHeight="1">
      <c r="A493" s="59">
        <v>467</v>
      </c>
      <c r="B493" t="s" s="60">
        <v>496</v>
      </c>
      <c r="C493" t="s" s="60">
        <v>493</v>
      </c>
      <c r="D493" t="s" s="61">
        <v>19</v>
      </c>
      <c r="E493" t="s" s="60">
        <v>64</v>
      </c>
      <c r="F493" s="65">
        <v>3000000</v>
      </c>
      <c r="G493" s="86"/>
      <c r="H493" t="s" s="61">
        <v>65</v>
      </c>
      <c r="I493" t="s" s="61">
        <v>84</v>
      </c>
      <c r="J493" s="95">
        <v>42208</v>
      </c>
      <c r="K493" s="70"/>
      <c r="L493" t="s" s="61">
        <v>253</v>
      </c>
      <c r="M493" t="s" s="61">
        <v>68</v>
      </c>
    </row>
    <row r="494" s="46" customFormat="1" ht="66.75" customHeight="1">
      <c r="A494" s="59">
        <v>468</v>
      </c>
      <c r="B494" t="s" s="60">
        <v>496</v>
      </c>
      <c r="C494" t="s" s="61">
        <v>493</v>
      </c>
      <c r="D494" t="s" s="61">
        <v>19</v>
      </c>
      <c r="E494" t="s" s="60">
        <v>64</v>
      </c>
      <c r="F494" s="65">
        <v>2000000</v>
      </c>
      <c r="G494" s="86"/>
      <c r="H494" t="s" s="61">
        <v>65</v>
      </c>
      <c r="I494" t="s" s="61">
        <v>84</v>
      </c>
      <c r="J494" s="95">
        <v>42209</v>
      </c>
      <c r="K494" s="70"/>
      <c r="L494" t="s" s="61">
        <v>253</v>
      </c>
      <c r="M494" t="s" s="61">
        <v>68</v>
      </c>
    </row>
    <row r="495" s="46" customFormat="1" ht="60.75" customHeight="1">
      <c r="A495" s="59">
        <v>469</v>
      </c>
      <c r="B495" t="s" s="60">
        <v>504</v>
      </c>
      <c r="C495" t="s" s="60">
        <v>505</v>
      </c>
      <c r="D495" t="s" s="61">
        <v>19</v>
      </c>
      <c r="E495" t="s" s="60">
        <v>64</v>
      </c>
      <c r="F495" s="65">
        <v>44514500.38</v>
      </c>
      <c r="H495" t="s" s="61">
        <v>65</v>
      </c>
      <c r="I495" t="s" s="61">
        <v>81</v>
      </c>
      <c r="J495" s="95">
        <v>42219</v>
      </c>
      <c r="K495" s="70"/>
      <c r="L495" t="s" s="61">
        <v>358</v>
      </c>
      <c r="M495" t="s" s="61">
        <v>68</v>
      </c>
    </row>
    <row r="496" s="46" customFormat="1" ht="57" customHeight="1">
      <c r="A496" s="59">
        <v>470</v>
      </c>
      <c r="B496" t="s" s="60">
        <v>506</v>
      </c>
      <c r="C496" t="s" s="60">
        <v>507</v>
      </c>
      <c r="D496" t="s" s="61">
        <v>19</v>
      </c>
      <c r="E496" t="s" s="60">
        <v>64</v>
      </c>
      <c r="F496" s="65">
        <v>450000</v>
      </c>
      <c r="G496" s="86"/>
      <c r="H496" t="s" s="61">
        <v>65</v>
      </c>
      <c r="I496" t="s" s="61">
        <v>71</v>
      </c>
      <c r="J496" s="95">
        <v>42223</v>
      </c>
      <c r="K496" s="70"/>
      <c r="L496" t="s" s="61">
        <v>67</v>
      </c>
      <c r="M496" t="s" s="61">
        <v>68</v>
      </c>
    </row>
    <row r="497" s="46" customFormat="1" ht="57" customHeight="1">
      <c r="A497" s="59">
        <v>471</v>
      </c>
      <c r="B497" t="s" s="60">
        <v>495</v>
      </c>
      <c r="C497" t="s" s="60">
        <v>493</v>
      </c>
      <c r="D497" t="s" s="61">
        <v>19</v>
      </c>
      <c r="E497" t="s" s="60">
        <v>64</v>
      </c>
      <c r="F497" s="65">
        <v>2500000</v>
      </c>
      <c r="G497" s="86"/>
      <c r="H497" t="s" s="61">
        <v>65</v>
      </c>
      <c r="I497" t="s" s="61">
        <v>84</v>
      </c>
      <c r="J497" s="95">
        <v>42229</v>
      </c>
      <c r="K497" s="70"/>
      <c r="L497" t="s" s="61">
        <v>253</v>
      </c>
      <c r="M497" t="s" s="61">
        <v>68</v>
      </c>
    </row>
    <row r="498" s="46" customFormat="1" ht="57" customHeight="1">
      <c r="A498" s="59">
        <v>472</v>
      </c>
      <c r="B498" t="s" s="60">
        <v>495</v>
      </c>
      <c r="C498" t="s" s="60">
        <v>493</v>
      </c>
      <c r="D498" t="s" s="61">
        <v>19</v>
      </c>
      <c r="E498" t="s" s="60">
        <v>64</v>
      </c>
      <c r="F498" s="65">
        <v>2500000</v>
      </c>
      <c r="G498" s="86"/>
      <c r="H498" t="s" s="61">
        <v>65</v>
      </c>
      <c r="I498" t="s" s="61">
        <v>84</v>
      </c>
      <c r="J498" s="95">
        <v>42230</v>
      </c>
      <c r="K498" s="70"/>
      <c r="L498" t="s" s="61">
        <v>253</v>
      </c>
      <c r="M498" t="s" s="61">
        <v>68</v>
      </c>
    </row>
    <row r="499" s="46" customFormat="1" ht="57" customHeight="1">
      <c r="A499" s="59">
        <v>473</v>
      </c>
      <c r="B499" t="s" s="60">
        <v>496</v>
      </c>
      <c r="C499" t="s" s="60">
        <v>493</v>
      </c>
      <c r="D499" t="s" s="61">
        <v>19</v>
      </c>
      <c r="E499" t="s" s="60">
        <v>64</v>
      </c>
      <c r="F499" s="65">
        <v>3000000</v>
      </c>
      <c r="G499" s="86"/>
      <c r="H499" t="s" s="61">
        <v>65</v>
      </c>
      <c r="I499" t="s" s="61">
        <v>84</v>
      </c>
      <c r="J499" s="95">
        <v>42240</v>
      </c>
      <c r="K499" s="70"/>
      <c r="L499" t="s" s="61">
        <v>253</v>
      </c>
      <c r="M499" t="s" s="61">
        <v>68</v>
      </c>
    </row>
    <row r="500" s="46" customFormat="1" ht="57" customHeight="1">
      <c r="A500" s="59">
        <v>474</v>
      </c>
      <c r="B500" t="s" s="60">
        <v>508</v>
      </c>
      <c r="C500" t="s" s="60">
        <v>509</v>
      </c>
      <c r="D500" t="s" s="61">
        <v>19</v>
      </c>
      <c r="E500" t="s" s="60">
        <v>64</v>
      </c>
      <c r="F500" s="65">
        <v>50000</v>
      </c>
      <c r="H500" t="s" s="61">
        <v>65</v>
      </c>
      <c r="I500" t="s" s="61">
        <v>84</v>
      </c>
      <c r="J500" s="95">
        <v>42244</v>
      </c>
      <c r="K500" s="70"/>
      <c r="L500" t="s" s="61">
        <v>209</v>
      </c>
      <c r="M500" t="s" s="61">
        <v>68</v>
      </c>
    </row>
    <row r="501" s="46" customFormat="1" ht="57" customHeight="1">
      <c r="A501" s="59">
        <v>475</v>
      </c>
      <c r="B501" t="s" s="60">
        <v>496</v>
      </c>
      <c r="C501" t="s" s="60">
        <v>493</v>
      </c>
      <c r="D501" t="s" s="61">
        <v>19</v>
      </c>
      <c r="E501" t="s" s="60">
        <v>64</v>
      </c>
      <c r="F501" s="65">
        <v>2500000</v>
      </c>
      <c r="G501" s="86"/>
      <c r="H501" t="s" s="61">
        <v>65</v>
      </c>
      <c r="I501" t="s" s="61">
        <v>84</v>
      </c>
      <c r="J501" s="95">
        <v>42247</v>
      </c>
      <c r="K501" s="70"/>
      <c r="L501" t="s" s="61">
        <v>253</v>
      </c>
      <c r="M501" t="s" s="61">
        <v>68</v>
      </c>
    </row>
    <row r="502" s="46" customFormat="1" ht="64.5" customHeight="1">
      <c r="A502" s="59">
        <v>476</v>
      </c>
      <c r="B502" t="s" s="60">
        <v>498</v>
      </c>
      <c r="C502" t="s" s="60">
        <v>499</v>
      </c>
      <c r="E502" s="48"/>
      <c r="F502" s="65"/>
      <c r="G502" s="62">
        <v>900000</v>
      </c>
      <c r="I502" t="s" s="61">
        <v>81</v>
      </c>
      <c r="J502" s="95">
        <v>42248</v>
      </c>
      <c r="K502" s="70"/>
      <c r="L502" t="s" s="61">
        <v>209</v>
      </c>
      <c r="M502" t="s" s="61">
        <v>68</v>
      </c>
    </row>
    <row r="503" s="46" customFormat="1" ht="57" customHeight="1">
      <c r="A503" s="59">
        <v>477</v>
      </c>
      <c r="B503" t="s" s="60">
        <v>510</v>
      </c>
      <c r="C503" t="s" s="60">
        <v>511</v>
      </c>
      <c r="D503" t="s" s="61">
        <v>19</v>
      </c>
      <c r="E503" t="s" s="60">
        <v>64</v>
      </c>
      <c r="F503" s="65">
        <v>5000000</v>
      </c>
      <c r="G503" s="65"/>
      <c r="H503" t="s" s="61">
        <v>65</v>
      </c>
      <c r="I503" t="s" s="61">
        <v>301</v>
      </c>
      <c r="J503" s="95">
        <v>42254</v>
      </c>
      <c r="K503" s="70"/>
      <c r="L503" t="s" s="61">
        <v>209</v>
      </c>
      <c r="M503" t="s" s="61">
        <v>68</v>
      </c>
    </row>
    <row r="504" s="46" customFormat="1" ht="57" customHeight="1">
      <c r="A504" s="59">
        <v>478</v>
      </c>
      <c r="B504" t="s" s="60">
        <v>403</v>
      </c>
      <c r="C504" t="s" s="60">
        <v>509</v>
      </c>
      <c r="D504" t="s" s="61">
        <v>19</v>
      </c>
      <c r="E504" t="s" s="60">
        <v>64</v>
      </c>
      <c r="F504" s="65">
        <v>43000</v>
      </c>
      <c r="G504" s="65"/>
      <c r="H504" t="s" s="61">
        <v>65</v>
      </c>
      <c r="I504" t="s" s="61">
        <v>84</v>
      </c>
      <c r="J504" s="95">
        <v>42256</v>
      </c>
      <c r="K504" s="70"/>
      <c r="L504" t="s" s="61">
        <v>209</v>
      </c>
      <c r="M504" t="s" s="61">
        <v>68</v>
      </c>
    </row>
    <row r="505" s="46" customFormat="1" ht="57" customHeight="1">
      <c r="A505" s="59">
        <v>479</v>
      </c>
      <c r="B505" t="s" s="60">
        <v>495</v>
      </c>
      <c r="C505" t="s" s="60">
        <v>493</v>
      </c>
      <c r="D505" t="s" s="61">
        <v>19</v>
      </c>
      <c r="E505" t="s" s="60">
        <v>64</v>
      </c>
      <c r="F505" s="65">
        <v>3031803.87</v>
      </c>
      <c r="G505" s="86"/>
      <c r="H505" t="s" s="61">
        <v>65</v>
      </c>
      <c r="I505" t="s" s="61">
        <v>84</v>
      </c>
      <c r="J505" s="95">
        <v>42258</v>
      </c>
      <c r="K505" s="70"/>
      <c r="L505" t="s" s="61">
        <v>253</v>
      </c>
      <c r="M505" t="s" s="61">
        <v>68</v>
      </c>
    </row>
    <row r="506" s="46" customFormat="1" ht="57" customHeight="1">
      <c r="A506" s="59">
        <v>480</v>
      </c>
      <c r="B506" t="s" s="60">
        <v>512</v>
      </c>
      <c r="C506" t="s" s="60">
        <v>513</v>
      </c>
      <c r="D506" t="s" s="61">
        <v>19</v>
      </c>
      <c r="E506" t="s" s="60">
        <v>64</v>
      </c>
      <c r="F506" s="65">
        <v>128618311.64</v>
      </c>
      <c r="G506" s="65"/>
      <c r="H506" t="s" s="61">
        <v>65</v>
      </c>
      <c r="I506" t="s" s="60">
        <v>514</v>
      </c>
      <c r="J506" s="95">
        <v>42262</v>
      </c>
      <c r="K506" s="70"/>
      <c r="L506" t="s" s="61">
        <v>67</v>
      </c>
      <c r="M506" t="s" s="61">
        <v>68</v>
      </c>
    </row>
    <row r="507" s="46" customFormat="1" ht="57" customHeight="1">
      <c r="A507" s="59">
        <v>481</v>
      </c>
      <c r="B507" t="s" s="60">
        <v>515</v>
      </c>
      <c r="C507" t="s" s="60">
        <v>516</v>
      </c>
      <c r="D507" t="s" s="61">
        <v>19</v>
      </c>
      <c r="E507" t="s" s="60">
        <v>64</v>
      </c>
      <c r="F507" s="65">
        <v>100000</v>
      </c>
      <c r="G507" s="65"/>
      <c r="H507" t="s" s="61">
        <v>65</v>
      </c>
      <c r="I507" t="s" s="61">
        <v>71</v>
      </c>
      <c r="J507" s="95">
        <v>42263</v>
      </c>
      <c r="K507" s="70"/>
      <c r="L507" t="s" s="61">
        <v>67</v>
      </c>
      <c r="M507" t="s" s="61">
        <v>68</v>
      </c>
    </row>
    <row r="508" s="46" customFormat="1" ht="57" customHeight="1">
      <c r="A508" s="59">
        <v>482</v>
      </c>
      <c r="B508" t="s" s="60">
        <v>517</v>
      </c>
      <c r="C508" t="s" s="60">
        <v>518</v>
      </c>
      <c r="D508" t="s" s="61">
        <v>19</v>
      </c>
      <c r="E508" t="s" s="60">
        <v>64</v>
      </c>
      <c r="F508" s="65">
        <v>1500000</v>
      </c>
      <c r="G508" s="65"/>
      <c r="H508" t="s" s="61">
        <v>65</v>
      </c>
      <c r="I508" t="s" s="61">
        <v>71</v>
      </c>
      <c r="J508" s="95">
        <v>42265</v>
      </c>
      <c r="K508" s="70"/>
      <c r="L508" t="s" s="61">
        <v>209</v>
      </c>
      <c r="M508" t="s" s="61">
        <v>68</v>
      </c>
    </row>
    <row r="509" s="46" customFormat="1" ht="57" customHeight="1">
      <c r="A509" s="59">
        <v>483</v>
      </c>
      <c r="B509" t="s" s="60">
        <v>517</v>
      </c>
      <c r="C509" t="s" s="60">
        <v>518</v>
      </c>
      <c r="D509" t="s" s="61">
        <v>19</v>
      </c>
      <c r="E509" t="s" s="60">
        <v>64</v>
      </c>
      <c r="F509" s="65">
        <v>4500000</v>
      </c>
      <c r="G509" s="65"/>
      <c r="H509" t="s" s="61">
        <v>65</v>
      </c>
      <c r="I509" t="s" s="61">
        <v>71</v>
      </c>
      <c r="J509" s="95">
        <v>42265</v>
      </c>
      <c r="K509" s="70"/>
      <c r="L509" t="s" s="61">
        <v>209</v>
      </c>
      <c r="M509" t="s" s="61">
        <v>68</v>
      </c>
    </row>
    <row r="510" s="46" customFormat="1" ht="54" customHeight="1">
      <c r="A510" s="59">
        <v>484</v>
      </c>
      <c r="B510" t="s" s="60">
        <v>519</v>
      </c>
      <c r="C510" t="s" s="60">
        <v>520</v>
      </c>
      <c r="D510" t="s" s="61">
        <v>19</v>
      </c>
      <c r="E510" t="s" s="60">
        <v>64</v>
      </c>
      <c r="F510" s="65">
        <v>500000</v>
      </c>
      <c r="G510" s="65"/>
      <c r="H510" t="s" s="61">
        <v>65</v>
      </c>
      <c r="I510" t="s" s="61">
        <v>84</v>
      </c>
      <c r="J510" s="95">
        <v>42279</v>
      </c>
      <c r="K510" s="70"/>
      <c r="L510" t="s" s="61">
        <v>256</v>
      </c>
      <c r="M510" t="s" s="61">
        <v>68</v>
      </c>
    </row>
    <row r="511" s="46" customFormat="1" ht="54" customHeight="1">
      <c r="A511" s="59">
        <v>485</v>
      </c>
      <c r="B511" t="s" s="60">
        <v>519</v>
      </c>
      <c r="C511" t="s" s="60">
        <v>521</v>
      </c>
      <c r="D511" t="s" s="61">
        <v>19</v>
      </c>
      <c r="E511" t="s" s="60">
        <v>64</v>
      </c>
      <c r="F511" s="65">
        <v>300000</v>
      </c>
      <c r="G511" s="98"/>
      <c r="H511" t="s" s="61">
        <v>65</v>
      </c>
      <c r="I511" t="s" s="61">
        <v>84</v>
      </c>
      <c r="J511" s="95">
        <v>42283</v>
      </c>
      <c r="K511" s="70"/>
      <c r="L511" t="s" s="61">
        <v>256</v>
      </c>
      <c r="M511" t="s" s="61">
        <v>68</v>
      </c>
    </row>
    <row r="512" s="46" customFormat="1" ht="54" customHeight="1">
      <c r="A512" s="59">
        <v>486</v>
      </c>
      <c r="B512" t="s" s="60">
        <v>519</v>
      </c>
      <c r="C512" t="s" s="60">
        <v>522</v>
      </c>
      <c r="D512" t="s" s="61">
        <v>19</v>
      </c>
      <c r="E512" t="s" s="60">
        <v>64</v>
      </c>
      <c r="F512" s="65">
        <v>100000</v>
      </c>
      <c r="G512" s="98"/>
      <c r="H512" t="s" s="61">
        <v>65</v>
      </c>
      <c r="I512" t="s" s="61">
        <v>84</v>
      </c>
      <c r="J512" s="95">
        <v>42283</v>
      </c>
      <c r="K512" s="70"/>
      <c r="L512" t="s" s="61">
        <v>256</v>
      </c>
      <c r="M512" t="s" s="61">
        <v>68</v>
      </c>
    </row>
    <row r="513" s="46" customFormat="1" ht="56.25" customHeight="1">
      <c r="A513" s="59">
        <v>487</v>
      </c>
      <c r="B513" t="s" s="60">
        <v>519</v>
      </c>
      <c r="C513" t="s" s="60">
        <v>523</v>
      </c>
      <c r="D513" t="s" s="61">
        <v>19</v>
      </c>
      <c r="E513" t="s" s="60">
        <v>64</v>
      </c>
      <c r="F513" s="65">
        <v>100000</v>
      </c>
      <c r="G513" s="98"/>
      <c r="H513" t="s" s="61">
        <v>65</v>
      </c>
      <c r="I513" t="s" s="61">
        <v>84</v>
      </c>
      <c r="J513" s="95">
        <v>42283</v>
      </c>
      <c r="K513" s="70"/>
      <c r="L513" t="s" s="61">
        <v>256</v>
      </c>
      <c r="M513" t="s" s="61">
        <v>68</v>
      </c>
    </row>
    <row r="514" s="46" customFormat="1" ht="61.5" customHeight="1">
      <c r="A514" s="59">
        <v>488</v>
      </c>
      <c r="B514" t="s" s="60">
        <v>524</v>
      </c>
      <c r="C514" t="s" s="60">
        <v>525</v>
      </c>
      <c r="E514" s="48"/>
      <c r="F514" s="65"/>
      <c r="G514" s="96">
        <v>924989776.99</v>
      </c>
      <c r="I514" t="s" s="61">
        <v>84</v>
      </c>
      <c r="J514" s="95">
        <v>42354</v>
      </c>
      <c r="K514" s="70"/>
      <c r="L514" t="s" s="61">
        <v>253</v>
      </c>
      <c r="M514" t="s" s="61">
        <v>68</v>
      </c>
    </row>
    <row r="515" s="46" customFormat="1" ht="61.5" customHeight="1">
      <c r="A515" s="59">
        <v>489</v>
      </c>
      <c r="B515" t="s" s="60">
        <v>526</v>
      </c>
      <c r="C515" t="s" s="60">
        <v>493</v>
      </c>
      <c r="F515" s="65"/>
      <c r="G515" s="96">
        <v>20122314.23</v>
      </c>
      <c r="I515" t="s" s="61">
        <v>84</v>
      </c>
      <c r="J515" s="95">
        <v>42354</v>
      </c>
      <c r="K515" s="70"/>
      <c r="L515" t="s" s="61">
        <v>209</v>
      </c>
      <c r="M515" t="s" s="61">
        <v>68</v>
      </c>
    </row>
    <row r="516" s="46" customFormat="1" ht="62.25" customHeight="1">
      <c r="A516" s="59">
        <v>490</v>
      </c>
      <c r="B516" t="s" s="60">
        <v>527</v>
      </c>
      <c r="C516" t="s" s="60">
        <v>493</v>
      </c>
      <c r="E516" s="48"/>
      <c r="F516" s="65"/>
      <c r="G516" s="96">
        <v>28047648</v>
      </c>
      <c r="I516" t="s" s="61">
        <v>84</v>
      </c>
      <c r="J516" s="95">
        <v>42354</v>
      </c>
      <c r="K516" s="70"/>
      <c r="L516" t="s" s="61">
        <v>209</v>
      </c>
      <c r="M516" t="s" s="61">
        <v>68</v>
      </c>
    </row>
    <row r="517" s="46" customFormat="1" ht="66.75" customHeight="1">
      <c r="A517" s="59">
        <v>491</v>
      </c>
      <c r="B517" t="s" s="60">
        <v>528</v>
      </c>
      <c r="C517" t="s" s="60">
        <v>493</v>
      </c>
      <c r="E517" s="48"/>
      <c r="F517" s="65"/>
      <c r="G517" s="96">
        <v>8041124</v>
      </c>
      <c r="I517" t="s" s="61">
        <v>84</v>
      </c>
      <c r="J517" s="95">
        <v>42354</v>
      </c>
      <c r="K517" s="70"/>
      <c r="L517" t="s" s="61">
        <v>209</v>
      </c>
      <c r="M517" t="s" s="61">
        <v>68</v>
      </c>
    </row>
    <row r="518" s="46" customFormat="1" ht="64.5" customHeight="1">
      <c r="A518" s="59">
        <v>492</v>
      </c>
      <c r="B518" t="s" s="60">
        <v>529</v>
      </c>
      <c r="C518" t="s" s="60">
        <v>446</v>
      </c>
      <c r="F518" s="65"/>
      <c r="G518" s="96">
        <v>14000000</v>
      </c>
      <c r="I518" t="s" s="61">
        <v>301</v>
      </c>
      <c r="J518" s="95">
        <v>42354</v>
      </c>
      <c r="K518" s="70"/>
      <c r="L518" t="s" s="61">
        <v>209</v>
      </c>
      <c r="M518" t="s" s="61">
        <v>68</v>
      </c>
    </row>
    <row r="519" s="46" customFormat="1" ht="60" customHeight="1">
      <c r="A519" s="59">
        <v>493</v>
      </c>
      <c r="B519" t="s" s="80">
        <v>161</v>
      </c>
      <c r="C519" t="s" s="67">
        <v>530</v>
      </c>
      <c r="D519" s="81"/>
      <c r="E519" s="81"/>
      <c r="F519" s="68">
        <v>5432950.86</v>
      </c>
      <c r="G519" s="81"/>
      <c r="H519" s="81"/>
      <c r="I519" t="s" s="80">
        <v>161</v>
      </c>
      <c r="J519" s="95">
        <v>42369</v>
      </c>
    </row>
    <row r="520" s="46" customFormat="1" ht="54" customHeight="1">
      <c r="A520" s="59">
        <v>494</v>
      </c>
      <c r="B520" t="s" s="80">
        <v>195</v>
      </c>
      <c r="C520" t="s" s="67">
        <v>196</v>
      </c>
      <c r="D520" s="81"/>
      <c r="E520" s="81"/>
      <c r="F520" s="68"/>
      <c r="G520" s="68">
        <v>2275</v>
      </c>
      <c r="H520" s="81"/>
      <c r="I520" t="s" s="80">
        <v>195</v>
      </c>
      <c r="J520" s="95">
        <v>42369</v>
      </c>
    </row>
    <row r="521" s="46" customFormat="1" ht="54" customHeight="1">
      <c r="A521" s="59">
        <v>495</v>
      </c>
      <c r="B521" t="s" s="80">
        <v>531</v>
      </c>
      <c r="C521" t="s" s="67">
        <v>532</v>
      </c>
      <c r="D521" s="81"/>
      <c r="E521" s="81"/>
      <c r="F521" s="68"/>
      <c r="G521" s="68">
        <v>19574751.41</v>
      </c>
      <c r="H521" s="81"/>
      <c r="I521" t="s" s="80">
        <v>531</v>
      </c>
      <c r="J521" s="95">
        <v>42369</v>
      </c>
    </row>
    <row r="522" s="46" customFormat="1" ht="61.5" customHeight="1">
      <c r="A522" s="59">
        <v>496</v>
      </c>
      <c r="B522" t="s" s="80">
        <v>531</v>
      </c>
      <c r="C522" t="s" s="67">
        <v>533</v>
      </c>
      <c r="D522" s="81"/>
      <c r="E522" s="81"/>
      <c r="F522" s="68">
        <v>19626659.93</v>
      </c>
      <c r="G522" s="68"/>
      <c r="H522" s="81"/>
      <c r="I522" t="s" s="80">
        <v>531</v>
      </c>
      <c r="J522" s="95">
        <v>42369</v>
      </c>
    </row>
    <row r="523" s="46" customFormat="1" ht="54" customHeight="1">
      <c r="A523" s="59">
        <v>497</v>
      </c>
      <c r="B523" t="s" s="80">
        <v>531</v>
      </c>
      <c r="C523" t="s" s="67">
        <v>534</v>
      </c>
      <c r="D523" s="81"/>
      <c r="E523" s="81"/>
      <c r="F523" s="68">
        <f>502064.08-0.88</f>
        <v>502063.2</v>
      </c>
      <c r="G523" s="68"/>
      <c r="H523" s="81"/>
      <c r="I523" t="s" s="80">
        <v>531</v>
      </c>
      <c r="J523" s="95">
        <v>42369</v>
      </c>
    </row>
    <row r="524" s="46" customFormat="1" ht="54" customHeight="1">
      <c r="B524" t="s" s="80">
        <v>72</v>
      </c>
      <c r="C524" s="82"/>
      <c r="D524" s="81"/>
      <c r="E524" s="81"/>
      <c r="F524" s="68">
        <f>SUM(F433:F523)</f>
        <v>1261274193.74</v>
      </c>
      <c r="G524" s="68">
        <f>SUM(G433:G523)</f>
        <v>1038497451.87</v>
      </c>
      <c r="H524" s="81"/>
      <c r="I524" s="81"/>
      <c r="J524" s="95"/>
    </row>
    <row r="525" s="46" customFormat="1" ht="42" customHeight="1">
      <c r="A525" s="55">
        <v>2016</v>
      </c>
      <c r="B525" s="56"/>
      <c r="C525" s="56"/>
      <c r="D525" s="56"/>
      <c r="E525" s="56"/>
      <c r="F525" s="56"/>
      <c r="G525" s="56"/>
      <c r="H525" s="56"/>
      <c r="I525" s="56"/>
      <c r="J525" s="56"/>
      <c r="K525" s="56"/>
      <c r="L525" s="90"/>
    </row>
    <row r="526" s="46" customFormat="1" ht="58.5" customHeight="1">
      <c r="A526" s="59">
        <v>498</v>
      </c>
      <c r="B526" t="s" s="60">
        <v>535</v>
      </c>
      <c r="C526" t="s" s="60">
        <v>536</v>
      </c>
      <c r="D526" t="s" s="61">
        <v>19</v>
      </c>
      <c r="E526" t="s" s="60">
        <v>537</v>
      </c>
      <c r="F526" s="65">
        <v>500000</v>
      </c>
      <c r="G526" s="96"/>
      <c r="H526" t="s" s="61">
        <v>65</v>
      </c>
      <c r="I526" t="s" s="61">
        <v>538</v>
      </c>
      <c r="J526" s="95">
        <v>42394</v>
      </c>
      <c r="K526" s="70"/>
      <c r="L526" t="s" s="60">
        <v>85</v>
      </c>
      <c r="M526" t="s" s="61">
        <v>68</v>
      </c>
    </row>
    <row r="527" s="46" customFormat="1" ht="58.5" customHeight="1">
      <c r="A527" s="59">
        <v>499</v>
      </c>
      <c r="B527" t="s" s="60">
        <v>539</v>
      </c>
      <c r="C527" t="s" s="60">
        <v>540</v>
      </c>
      <c r="D527" t="s" s="61">
        <v>19</v>
      </c>
      <c r="E527" t="s" s="60">
        <v>537</v>
      </c>
      <c r="F527" s="65">
        <v>100000</v>
      </c>
      <c r="G527" s="96"/>
      <c r="H527" t="s" s="61">
        <v>65</v>
      </c>
      <c r="I527" t="s" s="61">
        <v>538</v>
      </c>
      <c r="J527" s="95">
        <v>42394</v>
      </c>
      <c r="K527" s="70"/>
      <c r="L527" t="s" s="60">
        <v>67</v>
      </c>
      <c r="M527" t="s" s="61">
        <v>68</v>
      </c>
    </row>
    <row r="528" s="46" customFormat="1" ht="58.5" customHeight="1">
      <c r="A528" s="59">
        <v>500</v>
      </c>
      <c r="B528" t="s" s="60">
        <v>502</v>
      </c>
      <c r="C528" t="s" s="60">
        <v>541</v>
      </c>
      <c r="D528" t="s" s="61">
        <v>19</v>
      </c>
      <c r="E528" t="s" s="60">
        <v>537</v>
      </c>
      <c r="F528" s="65">
        <v>1000000</v>
      </c>
      <c r="G528" s="96"/>
      <c r="H528" t="s" s="61">
        <v>65</v>
      </c>
      <c r="I528" t="s" s="61">
        <v>84</v>
      </c>
      <c r="J528" s="95">
        <v>42396</v>
      </c>
      <c r="K528" s="70"/>
      <c r="L528" t="s" s="60">
        <v>253</v>
      </c>
      <c r="M528" t="s" s="61">
        <v>68</v>
      </c>
    </row>
    <row r="529" s="46" customFormat="1" ht="58.5" customHeight="1">
      <c r="A529" s="59">
        <v>501</v>
      </c>
      <c r="B529" t="s" s="60">
        <v>502</v>
      </c>
      <c r="C529" t="s" s="60">
        <v>542</v>
      </c>
      <c r="D529" t="s" s="61">
        <v>19</v>
      </c>
      <c r="E529" t="s" s="60">
        <v>537</v>
      </c>
      <c r="F529" s="65">
        <v>1000000</v>
      </c>
      <c r="G529" s="96"/>
      <c r="H529" t="s" s="61">
        <v>65</v>
      </c>
      <c r="I529" t="s" s="61">
        <v>84</v>
      </c>
      <c r="J529" s="95">
        <v>42396</v>
      </c>
      <c r="K529" s="70"/>
      <c r="L529" t="s" s="60">
        <v>253</v>
      </c>
      <c r="M529" t="s" s="61">
        <v>68</v>
      </c>
    </row>
    <row r="530" s="46" customFormat="1" ht="57.75" customHeight="1">
      <c r="A530" s="59">
        <v>502</v>
      </c>
      <c r="B530" t="s" s="60">
        <v>539</v>
      </c>
      <c r="C530" t="s" s="60">
        <v>540</v>
      </c>
      <c r="D530" t="s" s="61">
        <v>19</v>
      </c>
      <c r="E530" t="s" s="60">
        <v>537</v>
      </c>
      <c r="F530" s="65">
        <v>200000</v>
      </c>
      <c r="G530" s="96"/>
      <c r="H530" t="s" s="61">
        <v>65</v>
      </c>
      <c r="I530" t="s" s="61">
        <v>538</v>
      </c>
      <c r="J530" s="95">
        <v>42403</v>
      </c>
      <c r="K530" s="70"/>
      <c r="L530" t="s" s="60">
        <v>67</v>
      </c>
      <c r="M530" t="s" s="61">
        <v>68</v>
      </c>
    </row>
    <row r="531" s="46" customFormat="1" ht="52.5" customHeight="1">
      <c r="A531" s="59">
        <v>503</v>
      </c>
      <c r="B531" t="s" s="60">
        <v>543</v>
      </c>
      <c r="C531" t="s" s="60">
        <v>544</v>
      </c>
      <c r="E531" t="s" s="60">
        <v>545</v>
      </c>
      <c r="F531" s="65">
        <v>84081.72</v>
      </c>
      <c r="G531" s="96"/>
      <c r="I531" t="s" s="61">
        <v>538</v>
      </c>
      <c r="J531" s="95">
        <v>42404</v>
      </c>
      <c r="K531" s="70"/>
      <c r="L531" s="96"/>
      <c r="M531" t="s" s="61">
        <v>68</v>
      </c>
    </row>
    <row r="532" s="46" customFormat="1" ht="52.5" customHeight="1">
      <c r="A532" s="59">
        <v>504</v>
      </c>
      <c r="B532" t="s" s="60">
        <v>546</v>
      </c>
      <c r="C532" t="s" s="60">
        <v>547</v>
      </c>
      <c r="D532" t="s" s="61">
        <v>19</v>
      </c>
      <c r="E532" t="s" s="60">
        <v>537</v>
      </c>
      <c r="F532" s="65">
        <v>4099800</v>
      </c>
      <c r="G532" s="96"/>
      <c r="H532" t="s" s="61">
        <v>65</v>
      </c>
      <c r="I532" t="s" s="61">
        <v>548</v>
      </c>
      <c r="J532" s="95">
        <v>42405</v>
      </c>
      <c r="K532" s="70"/>
      <c r="L532" t="s" s="60">
        <v>85</v>
      </c>
      <c r="M532" t="s" s="61">
        <v>68</v>
      </c>
    </row>
    <row r="533" s="46" customFormat="1" ht="52.5" customHeight="1">
      <c r="A533" s="59">
        <v>505</v>
      </c>
      <c r="B533" t="s" s="60">
        <v>549</v>
      </c>
      <c r="C533" t="s" s="60">
        <v>550</v>
      </c>
      <c r="E533" t="s" s="60">
        <v>545</v>
      </c>
      <c r="F533" s="65">
        <v>184000</v>
      </c>
      <c r="G533" s="96"/>
      <c r="I533" t="s" s="61">
        <v>548</v>
      </c>
      <c r="J533" s="95">
        <v>42412</v>
      </c>
      <c r="K533" s="70"/>
      <c r="L533" t="s" s="60">
        <v>209</v>
      </c>
      <c r="M533" t="s" s="61">
        <v>68</v>
      </c>
    </row>
    <row r="534" s="46" customFormat="1" ht="57.75" customHeight="1">
      <c r="A534" s="59">
        <v>506</v>
      </c>
      <c r="B534" t="s" s="60">
        <v>546</v>
      </c>
      <c r="C534" t="s" s="60">
        <v>551</v>
      </c>
      <c r="D534" t="s" s="61">
        <v>19</v>
      </c>
      <c r="E534" t="s" s="60">
        <v>537</v>
      </c>
      <c r="F534" s="65">
        <v>4099800</v>
      </c>
      <c r="G534" s="96"/>
      <c r="H534" t="s" s="61">
        <v>65</v>
      </c>
      <c r="I534" t="s" s="61">
        <v>548</v>
      </c>
      <c r="J534" s="95">
        <v>42418</v>
      </c>
      <c r="K534" s="70"/>
      <c r="L534" t="s" s="60">
        <v>85</v>
      </c>
      <c r="M534" t="s" s="61">
        <v>68</v>
      </c>
    </row>
    <row r="535" s="46" customFormat="1" ht="52.5" customHeight="1">
      <c r="A535" s="59">
        <v>507</v>
      </c>
      <c r="B535" t="s" s="60">
        <v>552</v>
      </c>
      <c r="C535" t="s" s="60">
        <v>553</v>
      </c>
      <c r="E535" t="s" s="60">
        <v>537</v>
      </c>
      <c r="F535" s="65">
        <v>150000</v>
      </c>
      <c r="G535" s="96"/>
      <c r="I535" t="s" s="61">
        <v>548</v>
      </c>
      <c r="J535" s="95">
        <v>42430</v>
      </c>
      <c r="K535" s="70"/>
      <c r="L535" t="s" s="60">
        <v>209</v>
      </c>
      <c r="M535" t="s" s="61">
        <v>68</v>
      </c>
    </row>
    <row r="536" s="46" customFormat="1" ht="52.5" customHeight="1">
      <c r="A536" s="59">
        <v>508</v>
      </c>
      <c r="B536" t="s" s="60">
        <v>552</v>
      </c>
      <c r="C536" t="s" s="60">
        <v>554</v>
      </c>
      <c r="E536" t="s" s="60">
        <v>537</v>
      </c>
      <c r="F536" s="65">
        <v>140000</v>
      </c>
      <c r="G536" s="96"/>
      <c r="I536" t="s" s="61">
        <v>548</v>
      </c>
      <c r="J536" s="95">
        <v>42430</v>
      </c>
      <c r="K536" s="70"/>
      <c r="L536" t="s" s="60">
        <v>209</v>
      </c>
      <c r="M536" t="s" s="61">
        <v>68</v>
      </c>
    </row>
    <row r="537" s="46" customFormat="1" ht="52.5" customHeight="1">
      <c r="A537" s="59">
        <v>509</v>
      </c>
      <c r="B537" t="s" s="60">
        <v>552</v>
      </c>
      <c r="C537" t="s" s="60">
        <v>555</v>
      </c>
      <c r="E537" t="s" s="60">
        <v>537</v>
      </c>
      <c r="F537" s="65">
        <v>70000</v>
      </c>
      <c r="G537" s="96"/>
      <c r="I537" t="s" s="61">
        <v>548</v>
      </c>
      <c r="J537" s="95">
        <v>42430</v>
      </c>
      <c r="K537" s="70"/>
      <c r="L537" t="s" s="60">
        <v>209</v>
      </c>
      <c r="M537" t="s" s="61">
        <v>68</v>
      </c>
    </row>
    <row r="538" s="46" customFormat="1" ht="52.5" customHeight="1">
      <c r="A538" s="59">
        <v>510</v>
      </c>
      <c r="B538" t="s" s="60">
        <v>552</v>
      </c>
      <c r="C538" t="s" s="60">
        <v>556</v>
      </c>
      <c r="E538" t="s" s="60">
        <v>537</v>
      </c>
      <c r="F538" s="65">
        <v>300000</v>
      </c>
      <c r="G538" s="96"/>
      <c r="I538" t="s" s="61">
        <v>548</v>
      </c>
      <c r="J538" s="95">
        <v>42430</v>
      </c>
      <c r="K538" s="70"/>
      <c r="L538" t="s" s="60">
        <v>209</v>
      </c>
      <c r="M538" t="s" s="61">
        <v>68</v>
      </c>
    </row>
    <row r="539" s="46" customFormat="1" ht="52.5" customHeight="1">
      <c r="A539" s="59">
        <v>511</v>
      </c>
      <c r="B539" t="s" s="60">
        <v>552</v>
      </c>
      <c r="C539" t="s" s="60">
        <v>557</v>
      </c>
      <c r="E539" t="s" s="60">
        <v>537</v>
      </c>
      <c r="F539" s="65">
        <v>250000</v>
      </c>
      <c r="G539" s="96"/>
      <c r="I539" t="s" s="61">
        <v>548</v>
      </c>
      <c r="J539" s="95">
        <v>42430</v>
      </c>
      <c r="K539" s="70"/>
      <c r="L539" t="s" s="60">
        <v>209</v>
      </c>
      <c r="M539" t="s" s="61">
        <v>68</v>
      </c>
    </row>
    <row r="540" s="46" customFormat="1" ht="52.5" customHeight="1">
      <c r="A540" s="59">
        <v>512</v>
      </c>
      <c r="B540" t="s" s="60">
        <v>552</v>
      </c>
      <c r="C540" t="s" s="60">
        <v>558</v>
      </c>
      <c r="E540" t="s" s="60">
        <v>537</v>
      </c>
      <c r="F540" s="65">
        <v>100000</v>
      </c>
      <c r="G540" s="96"/>
      <c r="I540" t="s" s="61">
        <v>548</v>
      </c>
      <c r="J540" s="95">
        <v>42430</v>
      </c>
      <c r="K540" s="70"/>
      <c r="L540" t="s" s="60">
        <v>209</v>
      </c>
      <c r="M540" t="s" s="61">
        <v>68</v>
      </c>
    </row>
    <row r="541" s="46" customFormat="1" ht="52.5" customHeight="1">
      <c r="A541" s="59">
        <v>513</v>
      </c>
      <c r="B541" t="s" s="60">
        <v>552</v>
      </c>
      <c r="C541" t="s" s="60">
        <v>559</v>
      </c>
      <c r="E541" t="s" s="60">
        <v>537</v>
      </c>
      <c r="F541" s="65">
        <v>200000</v>
      </c>
      <c r="G541" s="96"/>
      <c r="I541" t="s" s="61">
        <v>548</v>
      </c>
      <c r="J541" s="95">
        <v>42430</v>
      </c>
      <c r="K541" s="70"/>
      <c r="L541" t="s" s="60">
        <v>209</v>
      </c>
      <c r="M541" t="s" s="61">
        <v>68</v>
      </c>
    </row>
    <row r="542" s="46" customFormat="1" ht="52.5" customHeight="1">
      <c r="A542" s="59">
        <v>514</v>
      </c>
      <c r="B542" t="s" s="60">
        <v>552</v>
      </c>
      <c r="C542" t="s" s="60">
        <v>560</v>
      </c>
      <c r="E542" t="s" s="60">
        <v>537</v>
      </c>
      <c r="F542" s="65">
        <v>250000</v>
      </c>
      <c r="G542" s="96"/>
      <c r="I542" t="s" s="61">
        <v>548</v>
      </c>
      <c r="J542" s="95">
        <v>42430</v>
      </c>
      <c r="K542" s="70"/>
      <c r="L542" t="s" s="60">
        <v>209</v>
      </c>
      <c r="M542" t="s" s="61">
        <v>68</v>
      </c>
    </row>
    <row r="543" s="46" customFormat="1" ht="54.75" customHeight="1">
      <c r="A543" s="59">
        <v>515</v>
      </c>
      <c r="B543" t="s" s="60">
        <v>561</v>
      </c>
      <c r="C543" t="s" s="60">
        <v>562</v>
      </c>
      <c r="D543" t="s" s="61">
        <v>19</v>
      </c>
      <c r="E543" t="s" s="60">
        <v>537</v>
      </c>
      <c r="F543" s="65">
        <v>1000000</v>
      </c>
      <c r="G543" s="62"/>
      <c r="H543" t="s" s="61">
        <v>65</v>
      </c>
      <c r="I543" t="s" s="61">
        <v>538</v>
      </c>
      <c r="J543" s="95">
        <v>42431</v>
      </c>
      <c r="K543" s="70"/>
      <c r="L543" t="s" s="61">
        <v>67</v>
      </c>
      <c r="M543" t="s" s="61">
        <v>68</v>
      </c>
    </row>
    <row r="544" s="46" customFormat="1" ht="51.75" customHeight="1">
      <c r="A544" s="59">
        <v>516</v>
      </c>
      <c r="B544" t="s" s="60">
        <v>563</v>
      </c>
      <c r="C544" t="s" s="60">
        <v>564</v>
      </c>
      <c r="D544" t="s" s="61">
        <v>19</v>
      </c>
      <c r="E544" t="s" s="60">
        <v>537</v>
      </c>
      <c r="F544" s="65">
        <v>350000</v>
      </c>
      <c r="G544" s="62"/>
      <c r="H544" t="s" s="61">
        <v>65</v>
      </c>
      <c r="I544" t="s" s="61">
        <v>71</v>
      </c>
      <c r="J544" s="95">
        <v>42432</v>
      </c>
      <c r="K544" s="70"/>
      <c r="L544" t="s" s="61">
        <v>67</v>
      </c>
      <c r="M544" t="s" s="61">
        <v>68</v>
      </c>
    </row>
    <row r="545" s="46" customFormat="1" ht="41.25" customHeight="1">
      <c r="A545" s="59">
        <v>517</v>
      </c>
      <c r="B545" t="s" s="60">
        <v>565</v>
      </c>
      <c r="C545" t="s" s="60">
        <v>566</v>
      </c>
      <c r="D545" t="s" s="61">
        <v>19</v>
      </c>
      <c r="E545" t="s" s="60">
        <v>545</v>
      </c>
      <c r="F545" s="65">
        <v>147500</v>
      </c>
      <c r="G545" s="99"/>
      <c r="H545" t="s" s="61">
        <v>65</v>
      </c>
      <c r="I545" t="s" s="61">
        <v>344</v>
      </c>
      <c r="J545" s="95">
        <v>42433</v>
      </c>
      <c r="K545" s="64"/>
      <c r="L545" t="s" s="60">
        <v>209</v>
      </c>
      <c r="M545" t="s" s="61">
        <v>68</v>
      </c>
    </row>
    <row r="546" s="46" customFormat="1" ht="51" customHeight="1">
      <c r="A546" s="59">
        <v>518</v>
      </c>
      <c r="B546" t="s" s="60">
        <v>565</v>
      </c>
      <c r="C546" t="s" s="60">
        <v>566</v>
      </c>
      <c r="D546" t="s" s="61">
        <v>19</v>
      </c>
      <c r="E546" t="s" s="60">
        <v>537</v>
      </c>
      <c r="F546" s="65">
        <v>50000</v>
      </c>
      <c r="G546" s="99"/>
      <c r="H546" t="s" s="61">
        <v>65</v>
      </c>
      <c r="I546" t="s" s="61">
        <v>344</v>
      </c>
      <c r="J546" s="95">
        <v>42436</v>
      </c>
      <c r="K546" s="64"/>
      <c r="L546" t="s" s="60">
        <v>209</v>
      </c>
      <c r="M546" t="s" s="61">
        <v>68</v>
      </c>
    </row>
    <row r="547" s="46" customFormat="1" ht="45" customHeight="1">
      <c r="A547" s="59">
        <v>519</v>
      </c>
      <c r="B547" t="s" s="60">
        <v>567</v>
      </c>
      <c r="C547" t="s" s="60">
        <v>568</v>
      </c>
      <c r="D547" t="s" s="61">
        <v>19</v>
      </c>
      <c r="E547" t="s" s="60">
        <v>545</v>
      </c>
      <c r="F547" s="65">
        <v>108118931</v>
      </c>
      <c r="G547" s="99"/>
      <c r="H547" t="s" s="61">
        <v>65</v>
      </c>
      <c r="I547" t="s" s="61">
        <v>301</v>
      </c>
      <c r="J547" s="95">
        <v>42453</v>
      </c>
      <c r="K547" s="64"/>
      <c r="L547" t="s" s="60">
        <v>253</v>
      </c>
      <c r="M547" t="s" s="61">
        <v>68</v>
      </c>
    </row>
    <row r="548" s="46" customFormat="1" ht="36.75" customHeight="1">
      <c r="A548" s="59">
        <v>520</v>
      </c>
      <c r="B548" t="s" s="60">
        <v>569</v>
      </c>
      <c r="C548" t="s" s="60">
        <v>570</v>
      </c>
      <c r="D548" t="s" s="61">
        <v>19</v>
      </c>
      <c r="E548" t="s" s="60">
        <v>537</v>
      </c>
      <c r="F548" s="65">
        <v>1000000</v>
      </c>
      <c r="G548" s="99"/>
      <c r="H548" t="s" s="61">
        <v>65</v>
      </c>
      <c r="I548" t="s" s="61">
        <v>538</v>
      </c>
      <c r="J548" s="95">
        <v>42467</v>
      </c>
      <c r="K548" s="64"/>
      <c r="L548" t="s" s="60">
        <v>209</v>
      </c>
      <c r="M548" t="s" s="61">
        <v>68</v>
      </c>
    </row>
    <row r="549" s="46" customFormat="1" ht="60.75" customHeight="1">
      <c r="A549" s="59">
        <v>521</v>
      </c>
      <c r="B549" t="s" s="60">
        <v>571</v>
      </c>
      <c r="C549" t="s" s="60">
        <v>572</v>
      </c>
      <c r="D549" t="s" s="61">
        <v>19</v>
      </c>
      <c r="E549" t="s" s="60">
        <v>537</v>
      </c>
      <c r="F549" s="65">
        <v>200000</v>
      </c>
      <c r="G549" s="99"/>
      <c r="H549" t="s" s="61">
        <v>65</v>
      </c>
      <c r="I549" t="s" s="61">
        <v>301</v>
      </c>
      <c r="J549" s="95">
        <v>42472</v>
      </c>
      <c r="K549" s="64"/>
      <c r="L549" t="s" s="60">
        <v>209</v>
      </c>
      <c r="M549" t="s" s="61">
        <v>68</v>
      </c>
    </row>
    <row r="550" s="46" customFormat="1" ht="53.25" customHeight="1">
      <c r="A550" s="59">
        <v>522</v>
      </c>
      <c r="B550" t="s" s="60">
        <v>573</v>
      </c>
      <c r="C550" t="s" s="60">
        <v>574</v>
      </c>
      <c r="D550" t="s" s="61">
        <v>19</v>
      </c>
      <c r="E550" t="s" s="60">
        <v>537</v>
      </c>
      <c r="F550" s="65">
        <v>126000</v>
      </c>
      <c r="H550" t="s" s="61">
        <v>65</v>
      </c>
      <c r="I550" t="s" s="61">
        <v>81</v>
      </c>
      <c r="J550" s="95">
        <v>42473</v>
      </c>
      <c r="K550" s="64"/>
      <c r="L550" t="s" s="60">
        <v>67</v>
      </c>
      <c r="M550" t="s" s="61">
        <v>68</v>
      </c>
    </row>
    <row r="551" s="46" customFormat="1" ht="42.75" customHeight="1">
      <c r="A551" s="59">
        <v>523</v>
      </c>
      <c r="B551" t="s" s="60">
        <v>575</v>
      </c>
      <c r="C551" t="s" s="60">
        <v>576</v>
      </c>
      <c r="E551" t="s" s="60">
        <v>545</v>
      </c>
      <c r="F551" s="65">
        <v>150000</v>
      </c>
      <c r="I551" t="s" s="61">
        <v>81</v>
      </c>
      <c r="J551" s="95">
        <v>42458</v>
      </c>
      <c r="K551" s="64"/>
      <c r="L551" s="100"/>
      <c r="M551" t="s" s="61">
        <v>68</v>
      </c>
    </row>
    <row r="552" s="46" customFormat="1" ht="45.75" customHeight="1">
      <c r="A552" s="59">
        <v>524</v>
      </c>
      <c r="B552" t="s" s="60">
        <v>575</v>
      </c>
      <c r="C552" t="s" s="60">
        <v>576</v>
      </c>
      <c r="E552" t="s" s="60">
        <v>545</v>
      </c>
      <c r="F552" s="65">
        <v>70000</v>
      </c>
      <c r="I552" t="s" s="61">
        <v>81</v>
      </c>
      <c r="J552" s="95">
        <v>42458</v>
      </c>
      <c r="K552" s="64"/>
      <c r="L552" s="100"/>
      <c r="M552" t="s" s="61">
        <v>68</v>
      </c>
    </row>
    <row r="553" s="46" customFormat="1" ht="52.5" customHeight="1">
      <c r="A553" s="59">
        <v>525</v>
      </c>
      <c r="B553" t="s" s="60">
        <v>577</v>
      </c>
      <c r="C553" t="s" s="60">
        <v>578</v>
      </c>
      <c r="D553" t="s" s="61">
        <v>19</v>
      </c>
      <c r="E553" t="s" s="60">
        <v>537</v>
      </c>
      <c r="F553" s="65">
        <v>601249.6</v>
      </c>
      <c r="G553" s="99"/>
      <c r="H553" t="s" s="61">
        <v>65</v>
      </c>
      <c r="I553" t="s" s="61">
        <v>84</v>
      </c>
      <c r="J553" s="95">
        <v>42474</v>
      </c>
      <c r="K553" s="64"/>
      <c r="L553" t="s" s="60">
        <v>256</v>
      </c>
      <c r="M553" t="s" s="61">
        <v>68</v>
      </c>
    </row>
    <row r="554" s="46" customFormat="1" ht="52.5" customHeight="1">
      <c r="A554" s="59">
        <v>526</v>
      </c>
      <c r="B554" t="s" s="60">
        <v>579</v>
      </c>
      <c r="C554" t="s" s="60">
        <v>580</v>
      </c>
      <c r="D554" t="s" s="61">
        <v>19</v>
      </c>
      <c r="E554" t="s" s="60">
        <v>537</v>
      </c>
      <c r="F554" s="65">
        <v>5000000</v>
      </c>
      <c r="G554" s="99"/>
      <c r="H554" t="s" s="61">
        <v>65</v>
      </c>
      <c r="I554" t="s" s="61">
        <v>84</v>
      </c>
      <c r="J554" s="95">
        <v>42478</v>
      </c>
      <c r="K554" s="64"/>
      <c r="L554" t="s" s="60">
        <v>209</v>
      </c>
      <c r="M554" t="s" s="61">
        <v>68</v>
      </c>
    </row>
    <row r="555" s="46" customFormat="1" ht="52.5" customHeight="1">
      <c r="A555" s="59">
        <v>527</v>
      </c>
      <c r="B555" t="s" s="60">
        <v>581</v>
      </c>
      <c r="C555" t="s" s="60">
        <v>582</v>
      </c>
      <c r="D555" t="s" s="61">
        <v>19</v>
      </c>
      <c r="E555" t="s" s="60">
        <v>537</v>
      </c>
      <c r="F555" s="65">
        <v>5131500</v>
      </c>
      <c r="G555" s="99"/>
      <c r="H555" t="s" s="61">
        <v>65</v>
      </c>
      <c r="I555" t="s" s="61">
        <v>301</v>
      </c>
      <c r="J555" s="95">
        <v>42484</v>
      </c>
      <c r="K555" s="64"/>
      <c r="L555" t="s" s="60">
        <v>209</v>
      </c>
      <c r="M555" t="s" s="61">
        <v>68</v>
      </c>
    </row>
    <row r="556" s="46" customFormat="1" ht="52.5" customHeight="1">
      <c r="A556" s="59">
        <v>528</v>
      </c>
      <c r="B556" t="s" s="60">
        <v>579</v>
      </c>
      <c r="C556" t="s" s="60">
        <v>583</v>
      </c>
      <c r="D556" t="s" s="61">
        <v>19</v>
      </c>
      <c r="E556" t="s" s="60">
        <v>545</v>
      </c>
      <c r="F556" s="65">
        <v>5000000</v>
      </c>
      <c r="G556" s="99"/>
      <c r="H556" t="s" s="61">
        <v>65</v>
      </c>
      <c r="I556" t="s" s="61">
        <v>84</v>
      </c>
      <c r="J556" s="95">
        <v>42485</v>
      </c>
      <c r="K556" s="64"/>
      <c r="L556" t="s" s="60">
        <v>209</v>
      </c>
      <c r="M556" t="s" s="61">
        <v>68</v>
      </c>
    </row>
    <row r="557" s="46" customFormat="1" ht="42" customHeight="1">
      <c r="A557" s="59">
        <v>529</v>
      </c>
      <c r="B557" t="s" s="60">
        <v>584</v>
      </c>
      <c r="C557" t="s" s="60">
        <v>585</v>
      </c>
      <c r="D557" t="s" s="61">
        <v>19</v>
      </c>
      <c r="E557" t="s" s="60">
        <v>545</v>
      </c>
      <c r="F557" s="65">
        <v>381520.32</v>
      </c>
      <c r="G557" s="99"/>
      <c r="H557" t="s" s="61">
        <v>65</v>
      </c>
      <c r="I557" t="s" s="61">
        <v>71</v>
      </c>
      <c r="J557" s="95">
        <v>42487</v>
      </c>
      <c r="K557" s="64"/>
      <c r="L557" t="s" s="60">
        <v>67</v>
      </c>
      <c r="M557" t="s" s="61">
        <v>68</v>
      </c>
    </row>
    <row r="558" s="46" customFormat="1" ht="100.5" customHeight="1">
      <c r="A558" s="59">
        <v>530</v>
      </c>
      <c r="B558" t="s" s="60">
        <v>586</v>
      </c>
      <c r="C558" t="s" s="60">
        <v>587</v>
      </c>
      <c r="G558" s="65">
        <v>369000</v>
      </c>
      <c r="I558" t="s" s="61">
        <v>81</v>
      </c>
      <c r="J558" s="95">
        <v>42502</v>
      </c>
      <c r="L558" t="s" s="61">
        <v>209</v>
      </c>
      <c r="M558" t="s" s="61">
        <v>68</v>
      </c>
    </row>
    <row r="559" s="46" customFormat="1" ht="75.75" customHeight="1">
      <c r="A559" s="59">
        <v>531</v>
      </c>
      <c r="B559" t="s" s="60">
        <v>588</v>
      </c>
      <c r="C559" t="s" s="60">
        <v>589</v>
      </c>
      <c r="E559" t="s" s="60">
        <v>64</v>
      </c>
      <c r="F559" s="65">
        <v>60000</v>
      </c>
      <c r="G559" s="65"/>
      <c r="I559" t="s" s="61">
        <v>81</v>
      </c>
      <c r="J559" s="95">
        <v>42502</v>
      </c>
      <c r="L559" t="s" s="60">
        <v>590</v>
      </c>
      <c r="M559" t="s" s="61">
        <v>68</v>
      </c>
    </row>
    <row r="560" s="46" customFormat="1" ht="40.5" customHeight="1">
      <c r="A560" s="59">
        <v>532</v>
      </c>
      <c r="B560" t="s" s="60">
        <v>591</v>
      </c>
      <c r="C560" t="s" s="60">
        <v>592</v>
      </c>
      <c r="D560" t="s" s="61">
        <v>19</v>
      </c>
      <c r="E560" t="s" s="60">
        <v>545</v>
      </c>
      <c r="F560" s="65">
        <v>2000000</v>
      </c>
      <c r="G560" s="99"/>
      <c r="H560" t="s" s="61">
        <v>65</v>
      </c>
      <c r="I560" t="s" s="61">
        <v>301</v>
      </c>
      <c r="J560" s="95">
        <v>42508</v>
      </c>
      <c r="K560" s="64"/>
      <c r="L560" t="s" s="60">
        <v>593</v>
      </c>
      <c r="M560" t="s" s="61">
        <v>68</v>
      </c>
    </row>
    <row r="561" s="46" customFormat="1" ht="46.5" customHeight="1">
      <c r="A561" s="59">
        <v>533</v>
      </c>
      <c r="B561" t="s" s="60">
        <v>569</v>
      </c>
      <c r="C561" t="s" s="60">
        <v>594</v>
      </c>
      <c r="E561" t="s" s="60">
        <v>64</v>
      </c>
      <c r="F561" s="65">
        <v>1200000</v>
      </c>
      <c r="G561" s="65"/>
      <c r="I561" t="s" s="61">
        <v>548</v>
      </c>
      <c r="J561" s="95">
        <v>42515</v>
      </c>
      <c r="K561" s="101"/>
      <c r="L561" t="s" s="88">
        <v>209</v>
      </c>
      <c r="M561" t="s" s="61">
        <v>68</v>
      </c>
    </row>
    <row r="562" s="46" customFormat="1" ht="45" customHeight="1">
      <c r="A562" s="59">
        <v>534</v>
      </c>
      <c r="B562" t="s" s="61">
        <v>393</v>
      </c>
      <c r="C562" t="s" s="61">
        <v>595</v>
      </c>
      <c r="E562" t="s" s="60">
        <v>64</v>
      </c>
      <c r="F562" s="65">
        <v>1000000</v>
      </c>
      <c r="G562" s="65"/>
      <c r="I562" t="s" s="61">
        <v>548</v>
      </c>
      <c r="J562" s="95">
        <v>42516</v>
      </c>
      <c r="K562" s="101"/>
      <c r="L562" t="s" s="88">
        <v>85</v>
      </c>
      <c r="M562" t="s" s="61">
        <v>68</v>
      </c>
    </row>
    <row r="563" s="46" customFormat="1" ht="39.75" customHeight="1">
      <c r="A563" s="59">
        <v>535</v>
      </c>
      <c r="B563" t="s" s="61">
        <v>393</v>
      </c>
      <c r="C563" t="s" s="61">
        <v>595</v>
      </c>
      <c r="E563" t="s" s="60">
        <v>64</v>
      </c>
      <c r="F563" s="65">
        <v>1000000</v>
      </c>
      <c r="G563" s="65"/>
      <c r="I563" t="s" s="61">
        <v>548</v>
      </c>
      <c r="J563" s="95">
        <v>42516</v>
      </c>
      <c r="K563" s="101"/>
      <c r="L563" t="s" s="88">
        <v>85</v>
      </c>
      <c r="M563" t="s" s="61">
        <v>68</v>
      </c>
    </row>
    <row r="564" s="46" customFormat="1" ht="46.5" customHeight="1">
      <c r="A564" s="59">
        <v>536</v>
      </c>
      <c r="B564" t="s" s="61">
        <v>393</v>
      </c>
      <c r="C564" t="s" s="61">
        <v>595</v>
      </c>
      <c r="E564" t="s" s="60">
        <v>64</v>
      </c>
      <c r="F564" s="65">
        <v>1150000</v>
      </c>
      <c r="G564" s="65"/>
      <c r="I564" t="s" s="61">
        <v>548</v>
      </c>
      <c r="J564" s="95">
        <v>42516</v>
      </c>
      <c r="K564" s="101"/>
      <c r="L564" t="s" s="88">
        <v>85</v>
      </c>
      <c r="M564" t="s" s="61">
        <v>68</v>
      </c>
    </row>
    <row r="565" s="46" customFormat="1" ht="50.25" customHeight="1">
      <c r="A565" s="59">
        <v>537</v>
      </c>
      <c r="B565" t="s" s="61">
        <v>596</v>
      </c>
      <c r="C565" t="s" s="60">
        <v>597</v>
      </c>
      <c r="E565" t="s" s="60">
        <v>64</v>
      </c>
      <c r="F565" s="65">
        <v>100000</v>
      </c>
      <c r="G565" s="65"/>
      <c r="I565" t="s" s="61">
        <v>548</v>
      </c>
      <c r="J565" s="95">
        <v>42523</v>
      </c>
      <c r="K565" s="101"/>
      <c r="L565" t="s" s="88">
        <v>209</v>
      </c>
      <c r="M565" t="s" s="61">
        <v>68</v>
      </c>
    </row>
    <row r="566" s="46" customFormat="1" ht="54" customHeight="1">
      <c r="A566" s="59">
        <v>538</v>
      </c>
      <c r="B566" t="s" s="60">
        <v>598</v>
      </c>
      <c r="C566" t="s" s="60">
        <v>599</v>
      </c>
      <c r="E566" t="s" s="60">
        <v>64</v>
      </c>
      <c r="F566" s="65">
        <v>10000000</v>
      </c>
      <c r="G566" s="65"/>
      <c r="I566" t="s" s="61">
        <v>548</v>
      </c>
      <c r="J566" s="95">
        <v>42524</v>
      </c>
      <c r="K566" s="101"/>
      <c r="L566" t="s" s="88">
        <v>209</v>
      </c>
      <c r="M566" t="s" s="61">
        <v>68</v>
      </c>
    </row>
    <row r="567" s="46" customFormat="1" ht="54" customHeight="1">
      <c r="A567" s="59">
        <v>539</v>
      </c>
      <c r="B567" t="s" s="60">
        <v>598</v>
      </c>
      <c r="C567" t="s" s="60">
        <v>599</v>
      </c>
      <c r="E567" t="s" s="60">
        <v>64</v>
      </c>
      <c r="F567" s="65">
        <v>3079124</v>
      </c>
      <c r="G567" s="65"/>
      <c r="I567" t="s" s="61">
        <v>548</v>
      </c>
      <c r="J567" s="95">
        <v>42524</v>
      </c>
      <c r="K567" s="101"/>
      <c r="L567" t="s" s="88">
        <v>209</v>
      </c>
      <c r="M567" t="s" s="61">
        <v>68</v>
      </c>
    </row>
    <row r="568" s="46" customFormat="1" ht="50.25" customHeight="1">
      <c r="A568" s="59">
        <v>540</v>
      </c>
      <c r="B568" t="s" s="60">
        <v>569</v>
      </c>
      <c r="C568" t="s" s="60">
        <v>594</v>
      </c>
      <c r="E568" t="s" s="60">
        <v>64</v>
      </c>
      <c r="F568" s="65">
        <v>3000000</v>
      </c>
      <c r="G568" s="65"/>
      <c r="I568" t="s" s="61">
        <v>548</v>
      </c>
      <c r="J568" s="95">
        <v>42528</v>
      </c>
      <c r="K568" s="101"/>
      <c r="L568" t="s" s="88">
        <v>209</v>
      </c>
      <c r="M568" t="s" s="61">
        <v>68</v>
      </c>
    </row>
    <row r="569" s="46" customFormat="1" ht="62.25" customHeight="1">
      <c r="A569" s="59">
        <v>541</v>
      </c>
      <c r="B569" t="s" s="60">
        <v>600</v>
      </c>
      <c r="C569" t="s" s="60">
        <v>601</v>
      </c>
      <c r="E569" t="s" s="60">
        <v>64</v>
      </c>
      <c r="F569" s="65">
        <v>221900</v>
      </c>
      <c r="G569" s="65"/>
      <c r="I569" t="s" s="61">
        <v>548</v>
      </c>
      <c r="J569" s="95">
        <v>42529</v>
      </c>
      <c r="K569" s="101"/>
      <c r="L569" t="s" s="88">
        <v>67</v>
      </c>
      <c r="M569" t="s" s="61">
        <v>68</v>
      </c>
    </row>
    <row r="570" s="46" customFormat="1" ht="40.5" customHeight="1">
      <c r="A570" s="59">
        <v>542</v>
      </c>
      <c r="B570" t="s" s="60">
        <v>571</v>
      </c>
      <c r="C570" t="s" s="60">
        <v>572</v>
      </c>
      <c r="E570" t="s" s="60">
        <v>64</v>
      </c>
      <c r="F570" s="65">
        <v>300000</v>
      </c>
      <c r="G570" s="65"/>
      <c r="I570" t="s" s="61">
        <v>548</v>
      </c>
      <c r="J570" s="95">
        <v>42534</v>
      </c>
      <c r="K570" s="101"/>
      <c r="L570" t="s" s="61">
        <v>67</v>
      </c>
      <c r="M570" t="s" s="61">
        <v>68</v>
      </c>
    </row>
    <row r="571" s="46" customFormat="1" ht="57" customHeight="1">
      <c r="A571" s="59">
        <v>543</v>
      </c>
      <c r="B571" t="s" s="60">
        <v>488</v>
      </c>
      <c r="C571" t="s" s="60">
        <v>602</v>
      </c>
      <c r="E571" t="s" s="60">
        <v>64</v>
      </c>
      <c r="F571" s="65">
        <v>50000</v>
      </c>
      <c r="G571" s="65"/>
      <c r="I571" t="s" s="61">
        <v>548</v>
      </c>
      <c r="J571" s="95">
        <v>42542</v>
      </c>
      <c r="K571" s="101"/>
      <c r="L571" s="65"/>
      <c r="M571" t="s" s="61">
        <v>68</v>
      </c>
    </row>
    <row r="572" s="46" customFormat="1" ht="51.75" customHeight="1">
      <c r="A572" s="59">
        <v>544</v>
      </c>
      <c r="B572" t="s" s="60">
        <v>603</v>
      </c>
      <c r="C572" t="s" s="60">
        <v>604</v>
      </c>
      <c r="E572" t="s" s="60">
        <v>64</v>
      </c>
      <c r="F572" s="65">
        <v>600000</v>
      </c>
      <c r="G572" s="65"/>
      <c r="I572" t="s" s="61">
        <v>548</v>
      </c>
      <c r="J572" s="95">
        <v>42545</v>
      </c>
      <c r="K572" s="101"/>
      <c r="L572" t="s" s="61">
        <v>85</v>
      </c>
      <c r="M572" t="s" s="61">
        <v>68</v>
      </c>
    </row>
    <row r="573" s="46" customFormat="1" ht="48" customHeight="1">
      <c r="A573" s="59">
        <v>545</v>
      </c>
      <c r="B573" t="s" s="60">
        <v>591</v>
      </c>
      <c r="C573" t="s" s="60">
        <v>605</v>
      </c>
      <c r="E573" t="s" s="60">
        <v>64</v>
      </c>
      <c r="F573" s="65">
        <v>998000</v>
      </c>
      <c r="G573" s="65"/>
      <c r="I573" t="s" s="61">
        <v>548</v>
      </c>
      <c r="J573" s="95">
        <v>42549</v>
      </c>
      <c r="K573" s="101"/>
      <c r="L573" t="s" s="61">
        <v>593</v>
      </c>
      <c r="M573" t="s" s="61">
        <v>68</v>
      </c>
    </row>
    <row r="574" s="46" customFormat="1" ht="39" customHeight="1">
      <c r="A574" s="59">
        <v>546</v>
      </c>
      <c r="B574" t="s" s="60">
        <v>591</v>
      </c>
      <c r="C574" t="s" s="60">
        <v>606</v>
      </c>
      <c r="E574" t="s" s="60">
        <v>64</v>
      </c>
      <c r="F574" s="65">
        <v>730000</v>
      </c>
      <c r="G574" s="65"/>
      <c r="I574" t="s" s="61">
        <v>548</v>
      </c>
      <c r="J574" s="95">
        <v>42549</v>
      </c>
      <c r="K574" s="101"/>
      <c r="L574" t="s" s="61">
        <v>593</v>
      </c>
      <c r="M574" t="s" s="61">
        <v>68</v>
      </c>
    </row>
    <row r="575" s="46" customFormat="1" ht="51.75" customHeight="1">
      <c r="A575" s="59">
        <v>547</v>
      </c>
      <c r="B575" t="s" s="60">
        <v>571</v>
      </c>
      <c r="C575" t="s" s="60">
        <v>607</v>
      </c>
      <c r="E575" t="s" s="60">
        <v>64</v>
      </c>
      <c r="F575" s="65">
        <v>200000</v>
      </c>
      <c r="G575" s="65"/>
      <c r="I575" t="s" s="61">
        <v>548</v>
      </c>
      <c r="J575" s="95">
        <v>42550</v>
      </c>
      <c r="K575" s="101"/>
      <c r="L575" t="s" s="61">
        <v>67</v>
      </c>
      <c r="M575" t="s" s="61">
        <v>68</v>
      </c>
    </row>
    <row r="576" s="46" customFormat="1" ht="48" customHeight="1">
      <c r="A576" s="59">
        <v>548</v>
      </c>
      <c r="B576" t="s" s="60">
        <v>608</v>
      </c>
      <c r="C576" t="s" s="60">
        <v>609</v>
      </c>
      <c r="E576" t="s" s="60">
        <v>64</v>
      </c>
      <c r="F576" s="65">
        <v>219000</v>
      </c>
      <c r="G576" s="65"/>
      <c r="I576" t="s" s="61">
        <v>548</v>
      </c>
      <c r="J576" s="95">
        <v>42552</v>
      </c>
      <c r="K576" s="101"/>
      <c r="L576" t="s" s="61">
        <v>85</v>
      </c>
      <c r="M576" t="s" s="61">
        <v>68</v>
      </c>
    </row>
    <row r="577" s="46" customFormat="1" ht="49.5" customHeight="1">
      <c r="A577" s="59">
        <v>549</v>
      </c>
      <c r="B577" t="s" s="60">
        <v>79</v>
      </c>
      <c r="C577" t="s" s="60">
        <v>610</v>
      </c>
      <c r="E577" t="s" s="60">
        <v>64</v>
      </c>
      <c r="F577" s="65">
        <v>160000</v>
      </c>
      <c r="G577" s="65"/>
      <c r="I577" t="s" s="61">
        <v>548</v>
      </c>
      <c r="J577" s="95">
        <v>42555</v>
      </c>
      <c r="K577" s="101"/>
      <c r="L577" t="s" s="61">
        <v>85</v>
      </c>
      <c r="M577" t="s" s="61">
        <v>68</v>
      </c>
    </row>
    <row r="578" s="46" customFormat="1" ht="40.5" customHeight="1">
      <c r="A578" s="59">
        <v>550</v>
      </c>
      <c r="B578" t="s" s="60">
        <v>611</v>
      </c>
      <c r="C578" t="s" s="60">
        <v>446</v>
      </c>
      <c r="E578" t="s" s="60">
        <v>64</v>
      </c>
      <c r="F578" s="65">
        <v>500000</v>
      </c>
      <c r="G578" s="65"/>
      <c r="I578" t="s" s="61">
        <v>548</v>
      </c>
      <c r="J578" s="95">
        <v>42566</v>
      </c>
      <c r="K578" s="101"/>
      <c r="L578" t="s" s="61">
        <v>67</v>
      </c>
      <c r="M578" t="s" s="61">
        <v>68</v>
      </c>
    </row>
    <row r="579" s="46" customFormat="1" ht="45" customHeight="1">
      <c r="A579" s="59">
        <v>551</v>
      </c>
      <c r="B579" t="s" s="60">
        <v>591</v>
      </c>
      <c r="C579" t="s" s="60">
        <v>592</v>
      </c>
      <c r="E579" t="s" s="60">
        <v>64</v>
      </c>
      <c r="F579" s="65">
        <v>170770</v>
      </c>
      <c r="G579" s="65"/>
      <c r="I579" t="s" s="61">
        <v>548</v>
      </c>
      <c r="J579" s="95">
        <v>42572</v>
      </c>
      <c r="K579" s="101"/>
      <c r="L579" t="s" s="61">
        <v>593</v>
      </c>
      <c r="M579" t="s" s="61">
        <v>68</v>
      </c>
    </row>
    <row r="580" s="46" customFormat="1" ht="45" customHeight="1">
      <c r="A580" s="59">
        <v>552</v>
      </c>
      <c r="B580" t="s" s="60">
        <v>611</v>
      </c>
      <c r="C580" t="s" s="60">
        <v>446</v>
      </c>
      <c r="E580" t="s" s="60">
        <v>64</v>
      </c>
      <c r="F580" s="65">
        <v>500000</v>
      </c>
      <c r="G580" s="65"/>
      <c r="I580" t="s" s="61">
        <v>548</v>
      </c>
      <c r="J580" s="95">
        <v>42576</v>
      </c>
      <c r="K580" s="101"/>
      <c r="L580" t="s" s="61">
        <v>67</v>
      </c>
      <c r="M580" t="s" s="61">
        <v>68</v>
      </c>
    </row>
    <row r="581" s="46" customFormat="1" ht="48.75" customHeight="1">
      <c r="A581" s="59">
        <v>553</v>
      </c>
      <c r="B581" t="s" s="60">
        <v>612</v>
      </c>
      <c r="C581" t="s" s="60">
        <v>613</v>
      </c>
      <c r="E581" t="s" s="60">
        <v>64</v>
      </c>
      <c r="F581" s="65">
        <v>1000</v>
      </c>
      <c r="G581" s="65"/>
      <c r="I581" t="s" s="61">
        <v>548</v>
      </c>
      <c r="J581" s="95">
        <v>42579</v>
      </c>
      <c r="K581" s="101"/>
      <c r="L581" t="s" s="61">
        <v>614</v>
      </c>
      <c r="M581" t="s" s="61">
        <v>68</v>
      </c>
    </row>
    <row r="582" s="46" customFormat="1" ht="105" customHeight="1">
      <c r="A582" s="59">
        <v>554</v>
      </c>
      <c r="B582" t="s" s="67">
        <v>615</v>
      </c>
      <c r="C582" t="s" s="60">
        <v>616</v>
      </c>
      <c r="E582" t="s" s="60">
        <v>64</v>
      </c>
      <c r="F582" s="65"/>
      <c r="G582" s="65">
        <v>1331791.71</v>
      </c>
      <c r="I582" t="s" s="61">
        <v>548</v>
      </c>
      <c r="J582" s="95">
        <v>42594</v>
      </c>
      <c r="K582" s="101"/>
      <c r="L582" s="65"/>
      <c r="M582" t="s" s="61">
        <v>68</v>
      </c>
    </row>
    <row r="583" s="46" customFormat="1" ht="123" customHeight="1">
      <c r="A583" s="59">
        <v>555</v>
      </c>
      <c r="B583" t="s" s="60">
        <v>617</v>
      </c>
      <c r="C583" t="s" s="60">
        <v>618</v>
      </c>
      <c r="E583" t="s" s="60">
        <v>64</v>
      </c>
      <c r="F583" s="65"/>
      <c r="G583" s="65">
        <v>15000000</v>
      </c>
      <c r="I583" t="s" s="61">
        <v>548</v>
      </c>
      <c r="J583" s="95">
        <v>42604</v>
      </c>
      <c r="K583" s="101"/>
      <c r="L583" s="65"/>
      <c r="M583" t="s" s="61">
        <v>68</v>
      </c>
    </row>
    <row r="584" s="46" customFormat="1" ht="60" customHeight="1">
      <c r="A584" s="59">
        <v>556</v>
      </c>
      <c r="B584" t="s" s="60">
        <v>596</v>
      </c>
      <c r="C584" t="s" s="60">
        <v>619</v>
      </c>
      <c r="E584" t="s" s="60">
        <v>64</v>
      </c>
      <c r="F584" s="65">
        <v>100000</v>
      </c>
      <c r="G584" s="65"/>
      <c r="I584" t="s" s="61">
        <v>548</v>
      </c>
      <c r="J584" s="95">
        <v>42614</v>
      </c>
      <c r="K584" s="101"/>
      <c r="L584" t="s" s="61">
        <v>209</v>
      </c>
      <c r="M584" t="s" s="61">
        <v>68</v>
      </c>
    </row>
    <row r="585" s="46" customFormat="1" ht="60" customHeight="1">
      <c r="A585" s="59">
        <v>557</v>
      </c>
      <c r="B585" t="s" s="60">
        <v>601</v>
      </c>
      <c r="C585" t="s" s="60">
        <v>620</v>
      </c>
      <c r="E585" t="s" s="60">
        <v>64</v>
      </c>
      <c r="F585" s="65"/>
      <c r="G585" s="65">
        <v>221900</v>
      </c>
      <c r="I585" t="s" s="61">
        <v>81</v>
      </c>
      <c r="J585" s="95">
        <v>42629</v>
      </c>
      <c r="K585" s="101"/>
      <c r="L585" t="s" s="61">
        <v>67</v>
      </c>
      <c r="M585" t="s" s="61">
        <v>68</v>
      </c>
    </row>
    <row r="586" s="46" customFormat="1" ht="60" customHeight="1">
      <c r="A586" s="59">
        <v>558</v>
      </c>
      <c r="B586" t="s" s="60">
        <v>621</v>
      </c>
      <c r="C586" t="s" s="60">
        <v>622</v>
      </c>
      <c r="E586" t="s" s="60">
        <v>64</v>
      </c>
      <c r="F586" s="65">
        <v>155900</v>
      </c>
      <c r="G586" s="65"/>
      <c r="I586" t="s" s="61">
        <v>548</v>
      </c>
      <c r="J586" s="95">
        <v>42633</v>
      </c>
      <c r="K586" s="101"/>
      <c r="L586" t="s" s="61">
        <v>209</v>
      </c>
      <c r="M586" t="s" s="61">
        <v>68</v>
      </c>
    </row>
    <row r="587" s="46" customFormat="1" ht="60" customHeight="1">
      <c r="A587" s="59">
        <v>559</v>
      </c>
      <c r="B587" t="s" s="60">
        <v>623</v>
      </c>
      <c r="C587" t="s" s="60">
        <v>624</v>
      </c>
      <c r="E587" t="s" s="60">
        <v>64</v>
      </c>
      <c r="F587" s="65"/>
      <c r="G587" s="65">
        <v>278200</v>
      </c>
      <c r="I587" t="s" s="61">
        <v>81</v>
      </c>
      <c r="J587" s="95">
        <v>42643</v>
      </c>
      <c r="K587" s="101"/>
      <c r="L587" s="65"/>
      <c r="M587" t="s" s="61">
        <v>68</v>
      </c>
    </row>
    <row r="588" s="46" customFormat="1" ht="60" customHeight="1">
      <c r="A588" s="59">
        <v>560</v>
      </c>
      <c r="B588" t="s" s="60">
        <v>569</v>
      </c>
      <c r="C588" t="s" s="60">
        <v>570</v>
      </c>
      <c r="E588" t="s" s="60">
        <v>64</v>
      </c>
      <c r="F588" s="65"/>
      <c r="G588" s="65">
        <v>5200000</v>
      </c>
      <c r="I588" t="s" s="61">
        <v>81</v>
      </c>
      <c r="J588" s="95">
        <v>42643</v>
      </c>
      <c r="K588" s="101"/>
      <c r="L588" s="65"/>
      <c r="M588" t="s" s="61">
        <v>68</v>
      </c>
    </row>
    <row r="589" s="46" customFormat="1" ht="60" customHeight="1">
      <c r="A589" s="59">
        <v>561</v>
      </c>
      <c r="B589" t="s" s="60">
        <v>625</v>
      </c>
      <c r="C589" t="s" s="60">
        <v>625</v>
      </c>
      <c r="E589" t="s" s="60">
        <v>64</v>
      </c>
      <c r="F589" s="65"/>
      <c r="G589" s="65">
        <v>1450000</v>
      </c>
      <c r="I589" t="s" s="61">
        <v>81</v>
      </c>
      <c r="J589" s="95">
        <v>42643</v>
      </c>
      <c r="K589" s="101"/>
      <c r="L589" t="s" s="61">
        <v>209</v>
      </c>
      <c r="M589" t="s" s="61">
        <v>68</v>
      </c>
    </row>
    <row r="590" s="46" customFormat="1" ht="60" customHeight="1">
      <c r="A590" s="59">
        <f>A589+1</f>
        <v>562</v>
      </c>
      <c r="B590" t="s" s="60">
        <v>626</v>
      </c>
      <c r="C590" t="s" s="60">
        <v>627</v>
      </c>
      <c r="E590" t="s" s="60">
        <v>64</v>
      </c>
      <c r="F590" s="65"/>
      <c r="G590" s="65">
        <v>1000000</v>
      </c>
      <c r="I590" t="s" s="61">
        <v>81</v>
      </c>
      <c r="J590" s="95">
        <v>42647</v>
      </c>
      <c r="K590" s="101"/>
      <c r="L590" s="65"/>
      <c r="M590" t="s" s="61">
        <v>68</v>
      </c>
    </row>
    <row r="591" s="46" customFormat="1" ht="60" customHeight="1">
      <c r="A591" s="59">
        <f>A590+1</f>
        <v>563</v>
      </c>
      <c r="B591" t="s" s="60">
        <v>628</v>
      </c>
      <c r="C591" t="s" s="60">
        <v>629</v>
      </c>
      <c r="E591" t="s" s="60">
        <v>64</v>
      </c>
      <c r="F591" s="65"/>
      <c r="G591" s="65">
        <v>100000</v>
      </c>
      <c r="I591" t="s" s="61">
        <v>81</v>
      </c>
      <c r="J591" s="95">
        <v>42654</v>
      </c>
      <c r="K591" s="101"/>
      <c r="L591" t="s" s="61">
        <v>209</v>
      </c>
      <c r="M591" t="s" s="61">
        <v>68</v>
      </c>
    </row>
    <row r="592" s="46" customFormat="1" ht="60" customHeight="1">
      <c r="A592" s="59">
        <f>A591+1</f>
        <v>564</v>
      </c>
      <c r="B592" t="s" s="60">
        <v>575</v>
      </c>
      <c r="C592" t="s" s="60">
        <v>576</v>
      </c>
      <c r="E592" t="s" s="60">
        <v>64</v>
      </c>
      <c r="F592" s="65"/>
      <c r="G592" s="65">
        <v>220000</v>
      </c>
      <c r="I592" t="s" s="61">
        <v>81</v>
      </c>
      <c r="J592" s="95">
        <v>42654</v>
      </c>
      <c r="K592" s="101"/>
      <c r="L592" s="65"/>
      <c r="M592" t="s" s="61">
        <v>68</v>
      </c>
    </row>
    <row r="593" s="46" customFormat="1" ht="60" customHeight="1">
      <c r="A593" s="59">
        <f>A592+1</f>
        <v>565</v>
      </c>
      <c r="B593" t="s" s="60">
        <v>630</v>
      </c>
      <c r="C593" t="s" s="60">
        <v>601</v>
      </c>
      <c r="E593" t="s" s="60">
        <v>64</v>
      </c>
      <c r="F593" s="65"/>
      <c r="G593" s="65">
        <v>300000</v>
      </c>
      <c r="I593" t="s" s="61">
        <v>81</v>
      </c>
      <c r="J593" s="95">
        <v>42654</v>
      </c>
      <c r="K593" s="101"/>
      <c r="L593" t="s" s="61">
        <v>67</v>
      </c>
      <c r="M593" t="s" s="61">
        <v>68</v>
      </c>
    </row>
    <row r="594" s="46" customFormat="1" ht="60" customHeight="1">
      <c r="A594" s="59">
        <f>A593+1</f>
        <v>566</v>
      </c>
      <c r="B594" t="s" s="60">
        <v>631</v>
      </c>
      <c r="C594" t="s" s="60">
        <v>632</v>
      </c>
      <c r="E594" t="s" s="60">
        <v>64</v>
      </c>
      <c r="F594" s="65"/>
      <c r="G594" s="65">
        <v>601249.6</v>
      </c>
      <c r="I594" t="s" s="61">
        <v>81</v>
      </c>
      <c r="J594" s="95">
        <v>42654</v>
      </c>
      <c r="K594" s="101"/>
      <c r="L594" t="s" s="61">
        <v>256</v>
      </c>
      <c r="M594" t="s" s="61">
        <v>68</v>
      </c>
    </row>
    <row r="595" s="46" customFormat="1" ht="60" customHeight="1">
      <c r="A595" s="59">
        <f>A594+1</f>
        <v>567</v>
      </c>
      <c r="B595" t="s" s="60">
        <v>633</v>
      </c>
      <c r="C595" t="s" s="60">
        <v>634</v>
      </c>
      <c r="E595" t="s" s="60">
        <v>64</v>
      </c>
      <c r="F595" s="65">
        <v>200000</v>
      </c>
      <c r="G595" s="65"/>
      <c r="I595" t="s" s="61">
        <v>548</v>
      </c>
      <c r="J595" s="95">
        <v>42656</v>
      </c>
      <c r="K595" s="101"/>
      <c r="L595" t="s" s="61">
        <v>593</v>
      </c>
      <c r="M595" t="s" s="61">
        <v>68</v>
      </c>
    </row>
    <row r="596" s="46" customFormat="1" ht="60" customHeight="1">
      <c r="A596" s="59">
        <f>A595+1</f>
        <v>568</v>
      </c>
      <c r="B596" t="s" s="60">
        <v>467</v>
      </c>
      <c r="C596" t="s" s="60">
        <v>446</v>
      </c>
      <c r="E596" t="s" s="60">
        <v>64</v>
      </c>
      <c r="F596" s="65">
        <v>300000</v>
      </c>
      <c r="G596" s="65"/>
      <c r="I596" t="s" s="61">
        <v>548</v>
      </c>
      <c r="J596" s="95">
        <v>42656</v>
      </c>
      <c r="K596" s="101"/>
      <c r="L596" t="s" s="61">
        <v>67</v>
      </c>
      <c r="M596" t="s" s="61">
        <v>68</v>
      </c>
    </row>
    <row r="597" s="46" customFormat="1" ht="60" customHeight="1">
      <c r="A597" s="59">
        <f>A596+1</f>
        <v>569</v>
      </c>
      <c r="B597" t="s" s="60">
        <v>635</v>
      </c>
      <c r="C597" t="s" s="60">
        <v>636</v>
      </c>
      <c r="E597" t="s" s="60">
        <v>64</v>
      </c>
      <c r="F597" s="65">
        <v>300000</v>
      </c>
      <c r="G597" s="65"/>
      <c r="I597" t="s" s="61">
        <v>548</v>
      </c>
      <c r="J597" s="95">
        <v>42656</v>
      </c>
      <c r="K597" s="101"/>
      <c r="L597" t="s" s="61">
        <v>209</v>
      </c>
      <c r="M597" t="s" s="61">
        <v>68</v>
      </c>
    </row>
    <row r="598" s="46" customFormat="1" ht="60" customHeight="1">
      <c r="A598" s="59">
        <f>A597+1</f>
        <v>570</v>
      </c>
      <c r="B598" t="s" s="60">
        <v>637</v>
      </c>
      <c r="C598" t="s" s="60">
        <v>638</v>
      </c>
      <c r="E598" t="s" s="60">
        <v>64</v>
      </c>
      <c r="F598" s="65">
        <v>106453.26</v>
      </c>
      <c r="G598" s="65"/>
      <c r="I598" t="s" s="61">
        <v>548</v>
      </c>
      <c r="J598" s="95">
        <v>42657</v>
      </c>
      <c r="K598" s="101"/>
      <c r="L598" t="s" s="61">
        <v>85</v>
      </c>
      <c r="M598" t="s" s="61">
        <v>68</v>
      </c>
    </row>
    <row r="599" s="46" customFormat="1" ht="60" customHeight="1">
      <c r="A599" s="59">
        <f>A598+1</f>
        <v>571</v>
      </c>
      <c r="B599" t="s" s="60">
        <v>637</v>
      </c>
      <c r="C599" t="s" s="60">
        <v>639</v>
      </c>
      <c r="E599" t="s" s="60">
        <v>64</v>
      </c>
      <c r="F599" s="65">
        <v>106453.26</v>
      </c>
      <c r="G599" s="65"/>
      <c r="I599" t="s" s="61">
        <v>548</v>
      </c>
      <c r="J599" s="95">
        <v>42657</v>
      </c>
      <c r="K599" s="101"/>
      <c r="L599" t="s" s="61">
        <v>85</v>
      </c>
      <c r="M599" t="s" s="61">
        <v>68</v>
      </c>
    </row>
    <row r="600" s="46" customFormat="1" ht="60" customHeight="1">
      <c r="A600" s="59">
        <f>A599+1</f>
        <v>572</v>
      </c>
      <c r="B600" t="s" s="60">
        <v>637</v>
      </c>
      <c r="C600" t="s" s="60">
        <v>640</v>
      </c>
      <c r="E600" t="s" s="60">
        <v>64</v>
      </c>
      <c r="F600" s="65">
        <v>622773.2</v>
      </c>
      <c r="G600" s="65"/>
      <c r="I600" t="s" s="61">
        <v>548</v>
      </c>
      <c r="J600" s="95">
        <v>42657</v>
      </c>
      <c r="K600" s="101"/>
      <c r="L600" t="s" s="61">
        <v>85</v>
      </c>
      <c r="M600" t="s" s="61">
        <v>68</v>
      </c>
    </row>
    <row r="601" s="46" customFormat="1" ht="60" customHeight="1">
      <c r="A601" s="59">
        <f>A600+1</f>
        <v>573</v>
      </c>
      <c r="B601" t="s" s="60">
        <v>637</v>
      </c>
      <c r="C601" t="s" s="60">
        <v>641</v>
      </c>
      <c r="E601" t="s" s="60">
        <v>64</v>
      </c>
      <c r="F601" s="65">
        <v>1222667.6</v>
      </c>
      <c r="G601" s="65"/>
      <c r="I601" t="s" s="61">
        <v>548</v>
      </c>
      <c r="J601" s="95">
        <v>42657</v>
      </c>
      <c r="K601" s="101"/>
      <c r="L601" t="s" s="61">
        <v>85</v>
      </c>
      <c r="M601" t="s" s="61">
        <v>68</v>
      </c>
    </row>
    <row r="602" s="46" customFormat="1" ht="60" customHeight="1">
      <c r="A602" s="59">
        <f>A601+1</f>
        <v>574</v>
      </c>
      <c r="B602" t="s" s="60">
        <v>637</v>
      </c>
      <c r="C602" t="s" s="60">
        <v>642</v>
      </c>
      <c r="E602" t="s" s="60">
        <v>64</v>
      </c>
      <c r="F602" s="65">
        <v>999345.6</v>
      </c>
      <c r="G602" s="65"/>
      <c r="I602" t="s" s="61">
        <v>548</v>
      </c>
      <c r="J602" s="95">
        <v>42657</v>
      </c>
      <c r="K602" s="101"/>
      <c r="L602" t="s" s="61">
        <v>85</v>
      </c>
      <c r="M602" t="s" s="61">
        <v>68</v>
      </c>
    </row>
    <row r="603" s="46" customFormat="1" ht="60" customHeight="1">
      <c r="A603" s="59">
        <f>A602+1</f>
        <v>575</v>
      </c>
      <c r="B603" t="s" s="60">
        <v>637</v>
      </c>
      <c r="C603" t="s" s="60">
        <v>643</v>
      </c>
      <c r="E603" t="s" s="60">
        <v>64</v>
      </c>
      <c r="F603" s="65">
        <v>999345.6</v>
      </c>
      <c r="G603" s="65"/>
      <c r="I603" t="s" s="61">
        <v>548</v>
      </c>
      <c r="J603" s="95">
        <v>42657</v>
      </c>
      <c r="K603" s="101"/>
      <c r="L603" t="s" s="61">
        <v>85</v>
      </c>
      <c r="M603" t="s" s="61">
        <v>68</v>
      </c>
    </row>
    <row r="604" s="46" customFormat="1" ht="60" customHeight="1">
      <c r="A604" s="59">
        <f>A603+1</f>
        <v>576</v>
      </c>
      <c r="B604" t="s" s="60">
        <v>637</v>
      </c>
      <c r="C604" t="s" s="60">
        <v>644</v>
      </c>
      <c r="E604" t="s" s="60">
        <v>64</v>
      </c>
      <c r="F604" s="65">
        <v>999345.6</v>
      </c>
      <c r="G604" s="65"/>
      <c r="I604" t="s" s="61">
        <v>548</v>
      </c>
      <c r="J604" s="95">
        <v>42657</v>
      </c>
      <c r="K604" s="101"/>
      <c r="L604" t="s" s="61">
        <v>85</v>
      </c>
      <c r="M604" t="s" s="61">
        <v>68</v>
      </c>
    </row>
    <row r="605" s="46" customFormat="1" ht="60" customHeight="1">
      <c r="A605" s="59">
        <f>A604+1</f>
        <v>577</v>
      </c>
      <c r="B605" t="s" s="60">
        <v>637</v>
      </c>
      <c r="C605" t="s" s="60">
        <v>645</v>
      </c>
      <c r="E605" t="s" s="60">
        <v>64</v>
      </c>
      <c r="F605" s="65">
        <v>1222667.5</v>
      </c>
      <c r="G605" s="65"/>
      <c r="I605" t="s" s="61">
        <v>548</v>
      </c>
      <c r="J605" s="95">
        <v>42657</v>
      </c>
      <c r="K605" s="101"/>
      <c r="L605" t="s" s="61">
        <v>85</v>
      </c>
      <c r="M605" t="s" s="61">
        <v>68</v>
      </c>
    </row>
    <row r="606" s="46" customFormat="1" ht="60" customHeight="1">
      <c r="A606" s="59">
        <f>A605+1</f>
        <v>578</v>
      </c>
      <c r="B606" t="s" s="60">
        <v>637</v>
      </c>
      <c r="C606" t="s" s="60">
        <v>646</v>
      </c>
      <c r="E606" t="s" s="60">
        <v>64</v>
      </c>
      <c r="F606" s="65">
        <v>616821.12</v>
      </c>
      <c r="G606" s="65"/>
      <c r="I606" t="s" s="61">
        <v>548</v>
      </c>
      <c r="J606" s="95">
        <v>42660</v>
      </c>
      <c r="K606" s="101"/>
      <c r="L606" t="s" s="61">
        <v>85</v>
      </c>
      <c r="M606" t="s" s="61">
        <v>68</v>
      </c>
    </row>
    <row r="607" s="46" customFormat="1" ht="60" customHeight="1">
      <c r="A607" s="59">
        <f>A606+1</f>
        <v>579</v>
      </c>
      <c r="B607" t="s" s="60">
        <v>637</v>
      </c>
      <c r="C607" t="s" s="60">
        <v>647</v>
      </c>
      <c r="E607" t="s" s="60">
        <v>64</v>
      </c>
      <c r="F607" s="65">
        <v>999345.6</v>
      </c>
      <c r="G607" s="65"/>
      <c r="I607" t="s" s="61">
        <v>548</v>
      </c>
      <c r="J607" s="95">
        <v>42660</v>
      </c>
      <c r="K607" s="101"/>
      <c r="L607" t="s" s="61">
        <v>85</v>
      </c>
      <c r="M607" t="s" s="61">
        <v>68</v>
      </c>
    </row>
    <row r="608" s="46" customFormat="1" ht="60" customHeight="1">
      <c r="A608" s="59">
        <f>A607+1</f>
        <v>580</v>
      </c>
      <c r="B608" t="s" s="60">
        <v>214</v>
      </c>
      <c r="C608" t="s" s="60">
        <v>648</v>
      </c>
      <c r="E608" t="s" s="60">
        <v>64</v>
      </c>
      <c r="F608" s="65">
        <v>999345.6</v>
      </c>
      <c r="G608" s="65"/>
      <c r="I608" t="s" s="61">
        <v>548</v>
      </c>
      <c r="J608" s="95">
        <v>42660</v>
      </c>
      <c r="K608" s="101"/>
      <c r="L608" t="s" s="61">
        <v>85</v>
      </c>
      <c r="M608" t="s" s="61">
        <v>68</v>
      </c>
    </row>
    <row r="609" s="46" customFormat="1" ht="60" customHeight="1">
      <c r="A609" s="59">
        <f>A608+1</f>
        <v>581</v>
      </c>
      <c r="B609" t="s" s="60">
        <v>637</v>
      </c>
      <c r="C609" t="s" s="60">
        <v>649</v>
      </c>
      <c r="E609" t="s" s="60">
        <v>64</v>
      </c>
      <c r="F609" s="65">
        <v>1013490.4</v>
      </c>
      <c r="G609" s="65"/>
      <c r="I609" t="s" s="61">
        <v>548</v>
      </c>
      <c r="J609" s="95">
        <v>42660</v>
      </c>
      <c r="K609" s="101"/>
      <c r="L609" t="s" s="61">
        <v>85</v>
      </c>
      <c r="M609" t="s" s="61">
        <v>68</v>
      </c>
    </row>
    <row r="610" s="46" customFormat="1" ht="60" customHeight="1">
      <c r="A610" s="59">
        <f>A609+1</f>
        <v>582</v>
      </c>
      <c r="B610" t="s" s="60">
        <v>637</v>
      </c>
      <c r="C610" t="s" s="60">
        <v>650</v>
      </c>
      <c r="E610" t="s" s="60">
        <v>64</v>
      </c>
      <c r="F610" s="65">
        <v>1221127.5</v>
      </c>
      <c r="G610" s="65"/>
      <c r="I610" t="s" s="61">
        <v>548</v>
      </c>
      <c r="J610" s="95">
        <v>42660</v>
      </c>
      <c r="K610" s="101"/>
      <c r="L610" t="s" s="61">
        <v>85</v>
      </c>
      <c r="M610" t="s" s="61">
        <v>68</v>
      </c>
    </row>
    <row r="611" s="46" customFormat="1" ht="60" customHeight="1">
      <c r="A611" s="59">
        <f>A610+1</f>
        <v>583</v>
      </c>
      <c r="B611" t="s" s="60">
        <v>637</v>
      </c>
      <c r="C611" t="s" s="60">
        <v>651</v>
      </c>
      <c r="E611" t="s" s="60">
        <v>64</v>
      </c>
      <c r="F611" s="65">
        <v>1429172.3</v>
      </c>
      <c r="G611" s="65"/>
      <c r="I611" t="s" s="61">
        <v>548</v>
      </c>
      <c r="J611" s="95">
        <v>42660</v>
      </c>
      <c r="K611" s="101"/>
      <c r="L611" t="s" s="61">
        <v>85</v>
      </c>
      <c r="M611" t="s" s="61">
        <v>68</v>
      </c>
    </row>
    <row r="612" s="46" customFormat="1" ht="60" customHeight="1">
      <c r="A612" s="59">
        <f>A611+1</f>
        <v>584</v>
      </c>
      <c r="B612" t="s" s="60">
        <v>637</v>
      </c>
      <c r="C612" t="s" s="60">
        <v>652</v>
      </c>
      <c r="E612" t="s" s="60">
        <v>64</v>
      </c>
      <c r="F612" s="65">
        <v>1028035.2</v>
      </c>
      <c r="G612" s="65"/>
      <c r="I612" t="s" s="61">
        <v>548</v>
      </c>
      <c r="J612" s="95">
        <v>42660</v>
      </c>
      <c r="K612" s="101"/>
      <c r="L612" t="s" s="61">
        <v>85</v>
      </c>
      <c r="M612" t="s" s="61">
        <v>68</v>
      </c>
    </row>
    <row r="613" s="46" customFormat="1" ht="60" customHeight="1">
      <c r="A613" s="59">
        <f>A612+1</f>
        <v>585</v>
      </c>
      <c r="B613" t="s" s="60">
        <v>637</v>
      </c>
      <c r="C613" t="s" s="60">
        <v>653</v>
      </c>
      <c r="E613" t="s" s="60">
        <v>64</v>
      </c>
      <c r="F613" s="65">
        <v>679361.7</v>
      </c>
      <c r="G613" s="65"/>
      <c r="I613" t="s" s="61">
        <v>548</v>
      </c>
      <c r="J613" s="95">
        <v>42660</v>
      </c>
      <c r="K613" s="101"/>
      <c r="L613" t="s" s="61">
        <v>85</v>
      </c>
      <c r="M613" t="s" s="61">
        <v>68</v>
      </c>
    </row>
    <row r="614" s="46" customFormat="1" ht="60" customHeight="1">
      <c r="A614" s="59">
        <f>A613+1</f>
        <v>586</v>
      </c>
      <c r="B614" t="s" s="60">
        <v>637</v>
      </c>
      <c r="C614" t="s" s="60">
        <v>654</v>
      </c>
      <c r="E614" t="s" s="60">
        <v>64</v>
      </c>
      <c r="F614" s="65">
        <v>1219587.5</v>
      </c>
      <c r="G614" s="65"/>
      <c r="I614" t="s" s="61">
        <v>548</v>
      </c>
      <c r="J614" s="95">
        <v>42660</v>
      </c>
      <c r="K614" s="101"/>
      <c r="L614" t="s" s="61">
        <v>85</v>
      </c>
      <c r="M614" t="s" s="61">
        <v>68</v>
      </c>
    </row>
    <row r="615" s="46" customFormat="1" ht="60" customHeight="1">
      <c r="A615" s="59">
        <f>A614+1</f>
        <v>587</v>
      </c>
      <c r="B615" t="s" s="60">
        <v>637</v>
      </c>
      <c r="C615" t="s" s="60">
        <v>655</v>
      </c>
      <c r="E615" t="s" s="60">
        <v>64</v>
      </c>
      <c r="F615" s="65">
        <v>1222667.5</v>
      </c>
      <c r="G615" s="65"/>
      <c r="I615" t="s" s="61">
        <v>548</v>
      </c>
      <c r="J615" s="95">
        <v>42660</v>
      </c>
      <c r="K615" s="101"/>
      <c r="L615" t="s" s="61">
        <v>85</v>
      </c>
      <c r="M615" t="s" s="61">
        <v>68</v>
      </c>
    </row>
    <row r="616" s="46" customFormat="1" ht="60" customHeight="1">
      <c r="A616" s="59">
        <f>A615+1</f>
        <v>588</v>
      </c>
      <c r="B616" t="s" s="60">
        <v>637</v>
      </c>
      <c r="C616" t="s" s="60">
        <v>656</v>
      </c>
      <c r="E616" t="s" s="60">
        <v>64</v>
      </c>
      <c r="F616" s="65">
        <v>3059033.6</v>
      </c>
      <c r="G616" s="65"/>
      <c r="I616" t="s" s="61">
        <v>548</v>
      </c>
      <c r="J616" s="95">
        <v>42664</v>
      </c>
      <c r="K616" s="101"/>
      <c r="L616" t="s" s="61">
        <v>85</v>
      </c>
      <c r="M616" t="s" s="61">
        <v>68</v>
      </c>
    </row>
    <row r="617" s="46" customFormat="1" ht="60" customHeight="1">
      <c r="A617" s="59">
        <f>A616+1</f>
        <v>589</v>
      </c>
      <c r="B617" t="s" s="60">
        <v>637</v>
      </c>
      <c r="C617" t="s" s="60">
        <v>657</v>
      </c>
      <c r="E617" t="s" s="60">
        <v>64</v>
      </c>
      <c r="F617" s="65">
        <v>1222667.5</v>
      </c>
      <c r="G617" s="65"/>
      <c r="I617" t="s" s="61">
        <v>548</v>
      </c>
      <c r="J617" s="95">
        <v>42668</v>
      </c>
      <c r="K617" s="101"/>
      <c r="L617" t="s" s="61">
        <v>85</v>
      </c>
      <c r="M617" t="s" s="61">
        <v>68</v>
      </c>
    </row>
    <row r="618" s="46" customFormat="1" ht="60" customHeight="1">
      <c r="A618" s="59">
        <f>A617+1</f>
        <v>590</v>
      </c>
      <c r="B618" t="s" s="60">
        <v>637</v>
      </c>
      <c r="C618" t="s" s="60">
        <v>658</v>
      </c>
      <c r="E618" t="s" s="60">
        <v>64</v>
      </c>
      <c r="F618" s="65">
        <v>1222667.5</v>
      </c>
      <c r="G618" s="65"/>
      <c r="I618" t="s" s="61">
        <v>548</v>
      </c>
      <c r="J618" s="95">
        <v>42668</v>
      </c>
      <c r="K618" s="101"/>
      <c r="L618" t="s" s="61">
        <v>85</v>
      </c>
      <c r="M618" t="s" s="61">
        <v>68</v>
      </c>
    </row>
    <row r="619" s="46" customFormat="1" ht="60" customHeight="1">
      <c r="A619" s="59">
        <f>A618+1</f>
        <v>591</v>
      </c>
      <c r="B619" t="s" s="60">
        <v>637</v>
      </c>
      <c r="C619" t="s" s="60">
        <v>659</v>
      </c>
      <c r="E619" t="s" s="60">
        <v>64</v>
      </c>
      <c r="F619" s="65">
        <v>1449926.4</v>
      </c>
      <c r="G619" s="65"/>
      <c r="I619" t="s" s="61">
        <v>548</v>
      </c>
      <c r="J619" s="95">
        <v>42668</v>
      </c>
      <c r="K619" s="101"/>
      <c r="L619" t="s" s="61">
        <v>85</v>
      </c>
      <c r="M619" t="s" s="61">
        <v>68</v>
      </c>
    </row>
    <row r="620" s="46" customFormat="1" ht="40.5" customHeight="1">
      <c r="A620" s="59">
        <f>A619+1</f>
        <v>592</v>
      </c>
      <c r="B620" t="s" s="60">
        <v>637</v>
      </c>
      <c r="C620" t="s" s="60">
        <v>660</v>
      </c>
      <c r="E620" t="s" s="60">
        <v>64</v>
      </c>
      <c r="F620" s="65">
        <v>591.3099999999999</v>
      </c>
      <c r="G620" s="65"/>
      <c r="I620" t="s" s="61">
        <v>548</v>
      </c>
      <c r="J620" s="95">
        <v>42668</v>
      </c>
      <c r="K620" s="101"/>
      <c r="L620" s="65"/>
      <c r="M620" t="s" s="61">
        <v>68</v>
      </c>
    </row>
    <row r="621" s="46" customFormat="1" ht="40.5" customHeight="1">
      <c r="A621" s="59">
        <f>A620+1</f>
        <v>593</v>
      </c>
      <c r="B621" t="s" s="60">
        <v>637</v>
      </c>
      <c r="C621" t="s" s="60">
        <v>446</v>
      </c>
      <c r="E621" t="s" s="60">
        <v>64</v>
      </c>
      <c r="F621" s="65">
        <v>500000</v>
      </c>
      <c r="G621" s="65"/>
      <c r="I621" t="s" s="61">
        <v>548</v>
      </c>
      <c r="J621" s="102">
        <v>42682</v>
      </c>
      <c r="K621" s="101"/>
      <c r="L621" s="65"/>
      <c r="M621" t="s" s="61">
        <v>68</v>
      </c>
    </row>
    <row r="622" s="46" customFormat="1" ht="40.5" customHeight="1">
      <c r="A622" s="59">
        <f>A621+1</f>
        <v>594</v>
      </c>
      <c r="B622" t="s" s="60">
        <v>637</v>
      </c>
      <c r="C622" t="s" s="60">
        <v>661</v>
      </c>
      <c r="E622" t="s" s="60">
        <v>64</v>
      </c>
      <c r="F622" s="65">
        <v>750000</v>
      </c>
      <c r="G622" s="65"/>
      <c r="I622" t="s" s="61">
        <v>548</v>
      </c>
      <c r="J622" s="102">
        <v>42697</v>
      </c>
      <c r="K622" s="101"/>
      <c r="L622" s="65"/>
      <c r="M622" t="s" s="61">
        <v>68</v>
      </c>
    </row>
    <row r="623" s="46" customFormat="1" ht="40.5" customHeight="1">
      <c r="A623" s="59">
        <f>A622+1</f>
        <v>595</v>
      </c>
      <c r="B623" t="s" s="60">
        <v>637</v>
      </c>
      <c r="C623" t="s" s="60">
        <v>662</v>
      </c>
      <c r="E623" t="s" s="60">
        <v>64</v>
      </c>
      <c r="F623" s="65">
        <v>400000</v>
      </c>
      <c r="G623" s="65"/>
      <c r="I623" t="s" s="61">
        <v>84</v>
      </c>
      <c r="J623" s="102">
        <v>42697</v>
      </c>
      <c r="K623" s="101"/>
      <c r="L623" s="65"/>
      <c r="M623" t="s" s="61">
        <v>68</v>
      </c>
    </row>
    <row r="624" s="46" customFormat="1" ht="40.5" customHeight="1">
      <c r="A624" s="59">
        <f>A623+1</f>
        <v>596</v>
      </c>
      <c r="B624" t="s" s="60">
        <v>637</v>
      </c>
      <c r="C624" t="s" s="60">
        <v>663</v>
      </c>
      <c r="E624" t="s" s="60">
        <v>64</v>
      </c>
      <c r="F624" s="65">
        <v>100000</v>
      </c>
      <c r="G624" s="65"/>
      <c r="I624" t="s" s="61">
        <v>81</v>
      </c>
      <c r="J624" s="102">
        <v>42705</v>
      </c>
      <c r="K624" s="101"/>
      <c r="L624" s="65"/>
      <c r="M624" t="s" s="61">
        <v>68</v>
      </c>
    </row>
    <row r="625" s="46" customFormat="1" ht="40.5" customHeight="1">
      <c r="A625" s="59">
        <f>A624+1</f>
        <v>597</v>
      </c>
      <c r="B625" t="s" s="60">
        <v>637</v>
      </c>
      <c r="C625" t="s" s="60">
        <v>664</v>
      </c>
      <c r="E625" t="s" s="60">
        <v>64</v>
      </c>
      <c r="F625" s="65">
        <v>3000000</v>
      </c>
      <c r="G625" s="65"/>
      <c r="I625" t="s" s="61">
        <v>81</v>
      </c>
      <c r="J625" s="102">
        <v>42706</v>
      </c>
      <c r="K625" s="101"/>
      <c r="L625" s="65"/>
      <c r="M625" t="s" s="61">
        <v>68</v>
      </c>
    </row>
    <row r="626" s="46" customFormat="1" ht="40.5" customHeight="1">
      <c r="A626" s="59">
        <f>A625+1</f>
        <v>598</v>
      </c>
      <c r="B626" t="s" s="60">
        <v>637</v>
      </c>
      <c r="C626" t="s" s="60">
        <v>634</v>
      </c>
      <c r="E626" t="s" s="60">
        <v>64</v>
      </c>
      <c r="F626" s="65">
        <v>100000</v>
      </c>
      <c r="G626" s="65"/>
      <c r="I626" t="s" s="61">
        <v>548</v>
      </c>
      <c r="J626" s="102">
        <v>42711</v>
      </c>
      <c r="K626" s="101"/>
      <c r="L626" s="65"/>
      <c r="M626" t="s" s="61">
        <v>68</v>
      </c>
    </row>
    <row r="627" s="46" customFormat="1" ht="40.5" customHeight="1">
      <c r="A627" s="59">
        <f>A626+1</f>
        <v>599</v>
      </c>
      <c r="B627" t="s" s="60">
        <v>637</v>
      </c>
      <c r="C627" t="s" s="60">
        <v>665</v>
      </c>
      <c r="E627" t="s" s="60">
        <v>64</v>
      </c>
      <c r="F627" s="65">
        <v>200000</v>
      </c>
      <c r="G627" s="65"/>
      <c r="I627" t="s" s="61">
        <v>538</v>
      </c>
      <c r="J627" s="102">
        <v>42711</v>
      </c>
      <c r="K627" s="101"/>
      <c r="L627" s="65"/>
      <c r="M627" t="s" s="61">
        <v>68</v>
      </c>
    </row>
    <row r="628" s="46" customFormat="1" ht="60.75" customHeight="1">
      <c r="A628" s="59">
        <f>A627+1</f>
        <v>600</v>
      </c>
      <c r="B628" t="s" s="60">
        <v>637</v>
      </c>
      <c r="C628" t="s" s="60">
        <v>666</v>
      </c>
      <c r="E628" t="s" s="60">
        <v>64</v>
      </c>
      <c r="F628" s="65">
        <v>65000</v>
      </c>
      <c r="G628" s="65"/>
      <c r="I628" t="s" s="61">
        <v>548</v>
      </c>
      <c r="J628" s="102">
        <v>42719</v>
      </c>
      <c r="K628" s="101"/>
      <c r="L628" s="65"/>
      <c r="M628" t="s" s="61">
        <v>68</v>
      </c>
    </row>
    <row r="629" s="46" customFormat="1" ht="40.5" customHeight="1">
      <c r="A629" s="59">
        <f>A628+1</f>
        <v>601</v>
      </c>
      <c r="B629" t="s" s="60">
        <v>637</v>
      </c>
      <c r="C629" t="s" s="60">
        <v>664</v>
      </c>
      <c r="E629" t="s" s="60">
        <v>64</v>
      </c>
      <c r="F629" s="65">
        <v>3000000</v>
      </c>
      <c r="G629" s="65"/>
      <c r="I629" t="s" s="61">
        <v>548</v>
      </c>
      <c r="J629" s="102">
        <v>42720</v>
      </c>
      <c r="K629" s="101"/>
      <c r="L629" s="65"/>
      <c r="M629" t="s" s="61">
        <v>68</v>
      </c>
    </row>
    <row r="630" s="46" customFormat="1" ht="40.5" customHeight="1">
      <c r="A630" s="59">
        <f>A629+1</f>
        <v>602</v>
      </c>
      <c r="B630" t="s" s="60">
        <v>637</v>
      </c>
      <c r="C630" t="s" s="60">
        <v>663</v>
      </c>
      <c r="E630" t="s" s="60">
        <v>64</v>
      </c>
      <c r="F630" s="65">
        <v>100000</v>
      </c>
      <c r="G630" s="65"/>
      <c r="I630" t="s" s="61">
        <v>548</v>
      </c>
      <c r="J630" s="102">
        <v>42720</v>
      </c>
      <c r="K630" s="101"/>
      <c r="L630" s="65"/>
      <c r="M630" t="s" s="61">
        <v>68</v>
      </c>
    </row>
    <row r="631" s="46" customFormat="1" ht="40.5" customHeight="1">
      <c r="A631" s="59">
        <f>A630+1</f>
        <v>603</v>
      </c>
      <c r="B631" t="s" s="60">
        <v>637</v>
      </c>
      <c r="C631" t="s" s="60">
        <v>667</v>
      </c>
      <c r="E631" t="s" s="60">
        <v>64</v>
      </c>
      <c r="F631" s="65">
        <v>50000</v>
      </c>
      <c r="G631" s="65"/>
      <c r="I631" t="s" s="61">
        <v>548</v>
      </c>
      <c r="J631" s="102">
        <v>42726</v>
      </c>
      <c r="K631" s="101"/>
      <c r="L631" s="65"/>
      <c r="M631" t="s" s="61">
        <v>68</v>
      </c>
    </row>
    <row r="632" s="46" customFormat="1" ht="40.5" customHeight="1">
      <c r="A632" s="59">
        <f>A631+1</f>
        <v>604</v>
      </c>
      <c r="B632" t="s" s="60">
        <v>637</v>
      </c>
      <c r="C632" t="s" s="60">
        <v>668</v>
      </c>
      <c r="E632" t="s" s="60">
        <v>64</v>
      </c>
      <c r="F632" s="65">
        <v>100000</v>
      </c>
      <c r="G632" s="65"/>
      <c r="I632" t="s" s="61">
        <v>548</v>
      </c>
      <c r="J632" s="102">
        <v>42726</v>
      </c>
      <c r="K632" s="101"/>
      <c r="L632" s="65"/>
      <c r="M632" t="s" s="61">
        <v>68</v>
      </c>
    </row>
    <row r="633" s="46" customFormat="1" ht="40.5" customHeight="1">
      <c r="A633" s="59">
        <f>A632+1</f>
        <v>605</v>
      </c>
      <c r="B633" t="s" s="60">
        <v>637</v>
      </c>
      <c r="C633" t="s" s="60">
        <v>669</v>
      </c>
      <c r="E633" t="s" s="60">
        <v>64</v>
      </c>
      <c r="F633" s="65">
        <v>100000</v>
      </c>
      <c r="G633" s="65"/>
      <c r="I633" t="s" s="61">
        <v>548</v>
      </c>
      <c r="J633" s="102">
        <v>42726</v>
      </c>
      <c r="K633" s="101"/>
      <c r="L633" s="65"/>
      <c r="M633" t="s" s="61">
        <v>68</v>
      </c>
    </row>
    <row r="634" s="46" customFormat="1" ht="40.5" customHeight="1">
      <c r="A634" s="59">
        <f>A633+1</f>
        <v>606</v>
      </c>
      <c r="B634" t="s" s="60">
        <v>637</v>
      </c>
      <c r="C634" t="s" s="60">
        <v>670</v>
      </c>
      <c r="E634" t="s" s="60">
        <v>64</v>
      </c>
      <c r="F634" s="65">
        <v>40000</v>
      </c>
      <c r="G634" s="65"/>
      <c r="I634" t="s" s="61">
        <v>548</v>
      </c>
      <c r="J634" s="102">
        <v>42726</v>
      </c>
      <c r="K634" s="101"/>
      <c r="L634" s="48"/>
      <c r="M634" t="s" s="61">
        <v>68</v>
      </c>
    </row>
    <row r="635" s="46" customFormat="1" ht="40.5" customHeight="1">
      <c r="A635" s="59">
        <f>A634+1</f>
        <v>607</v>
      </c>
      <c r="B635" t="s" s="60">
        <v>637</v>
      </c>
      <c r="C635" t="s" s="60">
        <v>671</v>
      </c>
      <c r="E635" t="s" s="60">
        <v>64</v>
      </c>
      <c r="F635" s="65">
        <v>20000</v>
      </c>
      <c r="G635" s="65"/>
      <c r="I635" t="s" s="61">
        <v>548</v>
      </c>
      <c r="J635" s="102">
        <v>42726</v>
      </c>
      <c r="K635" s="101"/>
      <c r="L635" t="s" s="61">
        <v>672</v>
      </c>
      <c r="M635" t="s" s="61">
        <v>68</v>
      </c>
    </row>
    <row r="636" s="46" customFormat="1" ht="40.5" customHeight="1">
      <c r="A636" s="59">
        <f>A635+1</f>
        <v>608</v>
      </c>
      <c r="B636" t="s" s="60">
        <v>637</v>
      </c>
      <c r="C636" t="s" s="60">
        <v>673</v>
      </c>
      <c r="E636" t="s" s="60">
        <v>64</v>
      </c>
      <c r="F636" s="65">
        <v>10000</v>
      </c>
      <c r="G636" s="65"/>
      <c r="I636" t="s" s="61">
        <v>548</v>
      </c>
      <c r="J636" s="102">
        <v>42726</v>
      </c>
      <c r="K636" s="101"/>
      <c r="M636" t="s" s="61">
        <v>68</v>
      </c>
    </row>
    <row r="637" s="46" customFormat="1" ht="40.5" customHeight="1">
      <c r="A637" s="59">
        <f>A636+1</f>
        <v>609</v>
      </c>
      <c r="B637" t="s" s="60">
        <v>637</v>
      </c>
      <c r="C637" t="s" s="60">
        <v>673</v>
      </c>
      <c r="E637" t="s" s="60">
        <v>64</v>
      </c>
      <c r="F637" s="65">
        <v>20000</v>
      </c>
      <c r="G637" s="65"/>
      <c r="I637" t="s" s="61">
        <v>548</v>
      </c>
      <c r="J637" s="102">
        <v>42726</v>
      </c>
      <c r="K637" s="101"/>
      <c r="M637" t="s" s="61">
        <v>68</v>
      </c>
    </row>
    <row r="638" s="46" customFormat="1" ht="40.5" customHeight="1">
      <c r="A638" s="59">
        <f>A637+1</f>
        <v>610</v>
      </c>
      <c r="B638" t="s" s="60">
        <v>637</v>
      </c>
      <c r="C638" t="s" s="60">
        <v>674</v>
      </c>
      <c r="E638" t="s" s="60">
        <v>64</v>
      </c>
      <c r="F638" s="65">
        <v>100000</v>
      </c>
      <c r="G638" s="65"/>
      <c r="I638" t="s" s="61">
        <v>548</v>
      </c>
      <c r="J638" s="102">
        <v>42726</v>
      </c>
      <c r="K638" s="101"/>
      <c r="M638" t="s" s="61">
        <v>68</v>
      </c>
    </row>
    <row r="639" s="46" customFormat="1" ht="40.5" customHeight="1">
      <c r="A639" s="59">
        <f>A638+1</f>
        <v>611</v>
      </c>
      <c r="B639" t="s" s="60">
        <v>637</v>
      </c>
      <c r="C639" t="s" s="60">
        <v>667</v>
      </c>
      <c r="E639" t="s" s="60">
        <v>64</v>
      </c>
      <c r="F639" s="65">
        <v>50000</v>
      </c>
      <c r="G639" s="65"/>
      <c r="I639" t="s" s="61">
        <v>548</v>
      </c>
      <c r="J639" s="102">
        <v>42726</v>
      </c>
      <c r="K639" s="101"/>
      <c r="M639" t="s" s="61">
        <v>68</v>
      </c>
    </row>
    <row r="640" s="46" customFormat="1" ht="40.5" customHeight="1">
      <c r="A640" s="59">
        <f>A639+1</f>
        <v>612</v>
      </c>
      <c r="B640" t="s" s="60">
        <v>637</v>
      </c>
      <c r="C640" t="s" s="60">
        <v>668</v>
      </c>
      <c r="E640" t="s" s="60">
        <v>64</v>
      </c>
      <c r="F640" s="65">
        <v>100000</v>
      </c>
      <c r="G640" s="65"/>
      <c r="I640" t="s" s="61">
        <v>548</v>
      </c>
      <c r="J640" s="102">
        <v>42726</v>
      </c>
      <c r="K640" s="101"/>
      <c r="M640" t="s" s="61">
        <v>68</v>
      </c>
    </row>
    <row r="641" s="46" customFormat="1" ht="40.5" customHeight="1">
      <c r="A641" s="59">
        <f>A640+1</f>
        <v>613</v>
      </c>
      <c r="B641" t="s" s="60">
        <v>637</v>
      </c>
      <c r="C641" t="s" s="60">
        <v>669</v>
      </c>
      <c r="E641" t="s" s="60">
        <v>64</v>
      </c>
      <c r="F641" s="65">
        <v>50000</v>
      </c>
      <c r="G641" s="65"/>
      <c r="I641" t="s" s="61">
        <v>548</v>
      </c>
      <c r="J641" s="102">
        <v>42726</v>
      </c>
      <c r="K641" s="101"/>
      <c r="M641" t="s" s="61">
        <v>68</v>
      </c>
    </row>
    <row r="642" s="46" customFormat="1" ht="40.5" customHeight="1">
      <c r="A642" s="59">
        <f>A641+1</f>
        <v>614</v>
      </c>
      <c r="B642" t="s" s="60">
        <v>637</v>
      </c>
      <c r="C642" t="s" s="60">
        <v>675</v>
      </c>
      <c r="E642" t="s" s="60">
        <v>64</v>
      </c>
      <c r="F642" s="65">
        <v>80000</v>
      </c>
      <c r="G642" s="65"/>
      <c r="I642" t="s" s="61">
        <v>548</v>
      </c>
      <c r="J642" s="102">
        <v>42726</v>
      </c>
      <c r="K642" s="101"/>
      <c r="M642" t="s" s="61">
        <v>68</v>
      </c>
    </row>
    <row r="643" s="46" customFormat="1" ht="40.5" customHeight="1">
      <c r="A643" s="59">
        <f>A642+1</f>
        <v>615</v>
      </c>
      <c r="B643" t="s" s="60">
        <v>637</v>
      </c>
      <c r="C643" t="s" s="60">
        <v>554</v>
      </c>
      <c r="E643" t="s" s="60">
        <v>64</v>
      </c>
      <c r="F643" s="65">
        <v>80000</v>
      </c>
      <c r="G643" s="65"/>
      <c r="I643" t="s" s="61">
        <v>548</v>
      </c>
      <c r="J643" s="102">
        <v>42726</v>
      </c>
      <c r="K643" s="101"/>
      <c r="M643" t="s" s="61">
        <v>68</v>
      </c>
    </row>
    <row r="644" s="46" customFormat="1" ht="40.5" customHeight="1">
      <c r="A644" s="59">
        <f>A643+1</f>
        <v>616</v>
      </c>
      <c r="B644" t="s" s="60">
        <v>637</v>
      </c>
      <c r="C644" t="s" s="60">
        <v>555</v>
      </c>
      <c r="E644" t="s" s="60">
        <v>64</v>
      </c>
      <c r="F644" s="65">
        <v>50000</v>
      </c>
      <c r="G644" s="65"/>
      <c r="I644" t="s" s="61">
        <v>548</v>
      </c>
      <c r="J644" s="102">
        <v>42726</v>
      </c>
      <c r="K644" s="101"/>
      <c r="M644" t="s" s="61">
        <v>68</v>
      </c>
    </row>
    <row r="645" s="46" customFormat="1" ht="40.5" customHeight="1">
      <c r="A645" s="59">
        <f>A644+1</f>
        <v>617</v>
      </c>
      <c r="B645" t="s" s="60">
        <v>637</v>
      </c>
      <c r="C645" t="s" s="60">
        <v>558</v>
      </c>
      <c r="E645" t="s" s="60">
        <v>64</v>
      </c>
      <c r="F645" s="65">
        <v>100000</v>
      </c>
      <c r="G645" s="65"/>
      <c r="I645" t="s" s="61">
        <v>548</v>
      </c>
      <c r="J645" s="102">
        <v>42726</v>
      </c>
      <c r="K645" s="101"/>
      <c r="M645" t="s" s="61">
        <v>68</v>
      </c>
    </row>
    <row r="646" s="46" customFormat="1" ht="40.5" customHeight="1">
      <c r="A646" s="59">
        <f>A645+1</f>
        <v>618</v>
      </c>
      <c r="B646" t="s" s="60">
        <v>637</v>
      </c>
      <c r="C646" t="s" s="60">
        <v>675</v>
      </c>
      <c r="E646" t="s" s="60">
        <v>64</v>
      </c>
      <c r="F646" s="65">
        <v>80000</v>
      </c>
      <c r="G646" s="65"/>
      <c r="I646" t="s" s="61">
        <v>548</v>
      </c>
      <c r="J646" s="102">
        <v>42726</v>
      </c>
      <c r="K646" s="101"/>
      <c r="M646" t="s" s="61">
        <v>68</v>
      </c>
    </row>
    <row r="647" s="46" customFormat="1" ht="40.5" customHeight="1">
      <c r="A647" s="59">
        <f>A646+1</f>
        <v>619</v>
      </c>
      <c r="B647" t="s" s="60">
        <v>637</v>
      </c>
      <c r="C647" t="s" s="60">
        <v>676</v>
      </c>
      <c r="E647" t="s" s="60">
        <v>64</v>
      </c>
      <c r="F647" s="65">
        <v>20000</v>
      </c>
      <c r="G647" s="65"/>
      <c r="I647" t="s" s="61">
        <v>548</v>
      </c>
      <c r="J647" s="102">
        <v>42726</v>
      </c>
      <c r="K647" s="101"/>
      <c r="M647" t="s" s="61">
        <v>68</v>
      </c>
    </row>
    <row r="648" s="46" customFormat="1" ht="40.5" customHeight="1">
      <c r="A648" s="59">
        <f>A647+1</f>
        <v>620</v>
      </c>
      <c r="B648" t="s" s="60">
        <v>637</v>
      </c>
      <c r="C648" t="s" s="60">
        <v>677</v>
      </c>
      <c r="E648" t="s" s="60">
        <v>64</v>
      </c>
      <c r="F648" s="65">
        <v>100000</v>
      </c>
      <c r="G648" s="65"/>
      <c r="I648" t="s" s="61">
        <v>548</v>
      </c>
      <c r="J648" s="102">
        <v>42726</v>
      </c>
      <c r="K648" s="101"/>
      <c r="M648" t="s" s="61">
        <v>68</v>
      </c>
    </row>
    <row r="649" s="46" customFormat="1" ht="40.5" customHeight="1">
      <c r="A649" s="59">
        <f>A648+1</f>
        <v>621</v>
      </c>
      <c r="B649" t="s" s="60">
        <v>637</v>
      </c>
      <c r="C649" t="s" s="60">
        <v>678</v>
      </c>
      <c r="E649" t="s" s="60">
        <v>64</v>
      </c>
      <c r="F649" s="65">
        <v>140000</v>
      </c>
      <c r="G649" s="65"/>
      <c r="I649" t="s" s="61">
        <v>548</v>
      </c>
      <c r="J649" s="102">
        <v>42726</v>
      </c>
      <c r="K649" s="101"/>
      <c r="M649" t="s" s="61">
        <v>68</v>
      </c>
    </row>
    <row r="650" s="46" customFormat="1" ht="40.5" customHeight="1">
      <c r="A650" s="59">
        <f>A649+1</f>
        <v>622</v>
      </c>
      <c r="B650" t="s" s="60">
        <v>637</v>
      </c>
      <c r="C650" t="s" s="60">
        <v>679</v>
      </c>
      <c r="E650" t="s" s="60">
        <v>64</v>
      </c>
      <c r="F650" s="65">
        <v>100000</v>
      </c>
      <c r="G650" s="65"/>
      <c r="I650" t="s" s="61">
        <v>548</v>
      </c>
      <c r="J650" s="102">
        <v>42726</v>
      </c>
      <c r="K650" s="101"/>
      <c r="M650" t="s" s="61">
        <v>68</v>
      </c>
    </row>
    <row r="651" s="46" customFormat="1" ht="40.5" customHeight="1">
      <c r="A651" s="59">
        <f>A650+1</f>
        <v>623</v>
      </c>
      <c r="B651" t="s" s="60">
        <v>637</v>
      </c>
      <c r="C651" t="s" s="60">
        <v>680</v>
      </c>
      <c r="E651" t="s" s="60">
        <v>64</v>
      </c>
      <c r="F651" s="65">
        <v>100000</v>
      </c>
      <c r="G651" s="65"/>
      <c r="I651" t="s" s="61">
        <v>548</v>
      </c>
      <c r="J651" s="102">
        <v>42726</v>
      </c>
      <c r="K651" s="101"/>
      <c r="M651" t="s" s="61">
        <v>68</v>
      </c>
    </row>
    <row r="652" s="46" customFormat="1" ht="40.5" customHeight="1">
      <c r="A652" s="59">
        <f>A651+1</f>
        <v>624</v>
      </c>
      <c r="B652" t="s" s="60">
        <v>681</v>
      </c>
      <c r="C652" t="s" s="60">
        <v>682</v>
      </c>
      <c r="E652" t="s" s="60">
        <v>64</v>
      </c>
      <c r="F652" s="103"/>
      <c r="G652" s="104">
        <v>10000000</v>
      </c>
      <c r="I652" t="s" s="61">
        <v>84</v>
      </c>
      <c r="J652" s="102">
        <v>42727</v>
      </c>
      <c r="K652" s="101"/>
      <c r="M652" t="s" s="61">
        <v>68</v>
      </c>
    </row>
    <row r="653" s="46" customFormat="1" ht="40.5" customHeight="1">
      <c r="A653" s="59">
        <f>A652+1</f>
        <v>625</v>
      </c>
      <c r="B653" t="s" s="60">
        <v>637</v>
      </c>
      <c r="C653" t="s" s="60">
        <v>683</v>
      </c>
      <c r="E653" t="s" s="60">
        <v>64</v>
      </c>
      <c r="F653" s="65">
        <v>70000000</v>
      </c>
      <c r="G653" s="65"/>
      <c r="I653" t="s" s="61">
        <v>81</v>
      </c>
      <c r="J653" s="102">
        <v>42733</v>
      </c>
      <c r="K653" s="101"/>
      <c r="M653" t="s" s="61">
        <v>68</v>
      </c>
    </row>
    <row r="654" s="46" customFormat="1" ht="40.5" customHeight="1">
      <c r="A654" s="59">
        <f>A653+1</f>
        <v>626</v>
      </c>
      <c r="B654" t="s" s="60">
        <v>637</v>
      </c>
      <c r="C654" t="s" s="60">
        <v>684</v>
      </c>
      <c r="E654" t="s" s="60">
        <v>64</v>
      </c>
      <c r="F654" s="65">
        <v>234878</v>
      </c>
      <c r="G654" s="65"/>
      <c r="I654" t="s" s="61">
        <v>81</v>
      </c>
      <c r="J654" s="102">
        <v>42733</v>
      </c>
      <c r="K654" s="101"/>
      <c r="M654" t="s" s="61">
        <v>68</v>
      </c>
    </row>
    <row r="655" s="46" customFormat="1" ht="40.5" customHeight="1">
      <c r="A655" s="59">
        <f>A654+1</f>
        <v>627</v>
      </c>
      <c r="B655" t="s" s="60">
        <v>637</v>
      </c>
      <c r="C655" t="s" s="60">
        <v>685</v>
      </c>
      <c r="E655" t="s" s="60">
        <v>64</v>
      </c>
      <c r="F655" s="65">
        <v>3000000</v>
      </c>
      <c r="G655" s="65"/>
      <c r="I655" t="s" s="61">
        <v>81</v>
      </c>
      <c r="J655" s="102">
        <v>42733</v>
      </c>
      <c r="K655" s="101"/>
      <c r="M655" t="s" s="61">
        <v>68</v>
      </c>
    </row>
    <row r="656" s="46" customFormat="1" ht="40.5" customHeight="1">
      <c r="A656" s="59">
        <f>A655+1</f>
        <v>628</v>
      </c>
      <c r="B656" t="s" s="61">
        <v>686</v>
      </c>
      <c r="C656" t="s" s="60">
        <v>687</v>
      </c>
      <c r="E656" t="s" s="60">
        <v>64</v>
      </c>
      <c r="F656" s="77">
        <v>2215301.56</v>
      </c>
      <c r="H656" s="48"/>
      <c r="I656" t="s" s="61">
        <v>548</v>
      </c>
      <c r="J656" s="102">
        <v>42768</v>
      </c>
      <c r="K656" s="100"/>
      <c r="M656" t="s" s="61">
        <v>68</v>
      </c>
    </row>
    <row r="657" s="46" customFormat="1" ht="60.75" customHeight="1">
      <c r="A657" s="59">
        <f>A656+1</f>
        <v>629</v>
      </c>
      <c r="B657" t="s" s="61">
        <v>686</v>
      </c>
      <c r="C657" t="s" s="60">
        <v>688</v>
      </c>
      <c r="E657" t="s" s="60">
        <v>64</v>
      </c>
      <c r="F657" s="77">
        <v>190243.7</v>
      </c>
      <c r="H657" s="48"/>
      <c r="I657" t="s" s="61">
        <v>548</v>
      </c>
      <c r="J657" s="102">
        <v>42769</v>
      </c>
      <c r="K657" s="100"/>
      <c r="M657" t="s" s="61">
        <v>68</v>
      </c>
    </row>
    <row r="658" s="46" customFormat="1" ht="40.5" customHeight="1">
      <c r="A658" s="59">
        <f>A657+1</f>
        <v>630</v>
      </c>
      <c r="B658" t="s" s="60">
        <v>689</v>
      </c>
      <c r="C658" t="s" s="60">
        <v>690</v>
      </c>
      <c r="D658" t="s" s="61">
        <v>691</v>
      </c>
      <c r="E658" t="s" s="60">
        <v>64</v>
      </c>
      <c r="F658" s="65">
        <v>60000</v>
      </c>
      <c r="G658" s="96"/>
      <c r="H658" s="48"/>
      <c r="J658" s="102">
        <v>42726</v>
      </c>
      <c r="K658" s="100"/>
      <c r="M658" t="s" s="61">
        <v>68</v>
      </c>
    </row>
    <row r="659" s="105" customFormat="1" ht="60.75" customHeight="1">
      <c r="A659" s="106">
        <f>A658+1</f>
        <v>631</v>
      </c>
      <c r="B659" t="s" s="67">
        <v>637</v>
      </c>
      <c r="C659" t="s" s="67">
        <v>692</v>
      </c>
      <c r="D659" s="81"/>
      <c r="E659" t="s" s="67">
        <v>64</v>
      </c>
      <c r="F659" s="68"/>
      <c r="G659" s="107">
        <f t="shared" si="92" ref="G659:G662">42+63</f>
        <v>105</v>
      </c>
      <c r="H659" s="82"/>
      <c r="I659" t="s" s="80">
        <v>195</v>
      </c>
      <c r="J659" s="108">
        <v>42654</v>
      </c>
      <c r="K659" s="109"/>
    </row>
    <row r="660" s="105" customFormat="1" ht="60.75" customHeight="1">
      <c r="A660" s="106">
        <f>A659+1</f>
        <v>632</v>
      </c>
      <c r="B660" t="s" s="67">
        <v>637</v>
      </c>
      <c r="C660" t="s" s="67">
        <v>693</v>
      </c>
      <c r="D660" s="81"/>
      <c r="E660" t="s" s="67">
        <v>64</v>
      </c>
      <c r="F660" s="68"/>
      <c r="G660" s="107">
        <f t="shared" si="92"/>
        <v>105</v>
      </c>
      <c r="H660" s="82"/>
      <c r="I660" t="s" s="80">
        <v>195</v>
      </c>
      <c r="J660" s="108">
        <v>42654</v>
      </c>
      <c r="K660" s="109"/>
    </row>
    <row r="661" s="105" customFormat="1" ht="60.75" customHeight="1">
      <c r="A661" s="106">
        <f>A660+1</f>
        <v>633</v>
      </c>
      <c r="B661" t="s" s="67">
        <v>637</v>
      </c>
      <c r="C661" t="s" s="67">
        <v>694</v>
      </c>
      <c r="D661" s="81"/>
      <c r="E661" t="s" s="67">
        <v>64</v>
      </c>
      <c r="F661" s="68"/>
      <c r="G661" s="107">
        <f t="shared" si="92"/>
        <v>105</v>
      </c>
      <c r="H661" s="82"/>
      <c r="I661" t="s" s="80">
        <v>195</v>
      </c>
      <c r="J661" s="108">
        <v>42654</v>
      </c>
      <c r="K661" s="109"/>
    </row>
    <row r="662" s="105" customFormat="1" ht="60.75" customHeight="1">
      <c r="A662" s="106">
        <f>A661+1</f>
        <v>634</v>
      </c>
      <c r="B662" t="s" s="67">
        <v>637</v>
      </c>
      <c r="C662" t="s" s="67">
        <v>695</v>
      </c>
      <c r="D662" s="81"/>
      <c r="E662" t="s" s="67">
        <v>64</v>
      </c>
      <c r="F662" s="68"/>
      <c r="G662" s="107">
        <f t="shared" si="92"/>
        <v>105</v>
      </c>
      <c r="H662" s="82"/>
      <c r="I662" t="s" s="80">
        <v>195</v>
      </c>
      <c r="J662" s="108">
        <v>42654</v>
      </c>
      <c r="K662" s="109"/>
    </row>
    <row r="663" s="105" customFormat="1" ht="60.75" customHeight="1">
      <c r="A663" s="106">
        <f>A662+1</f>
        <v>635</v>
      </c>
      <c r="B663" t="s" s="67">
        <v>637</v>
      </c>
      <c r="C663" t="s" s="67">
        <v>696</v>
      </c>
      <c r="D663" s="81"/>
      <c r="E663" t="s" s="67">
        <v>64</v>
      </c>
      <c r="F663" s="68"/>
      <c r="G663" s="107">
        <f t="shared" si="100" ref="G663:G665">420+630</f>
        <v>1050</v>
      </c>
      <c r="H663" s="82"/>
      <c r="I663" t="s" s="80">
        <v>195</v>
      </c>
      <c r="J663" s="108">
        <v>42727</v>
      </c>
      <c r="K663" s="109"/>
    </row>
    <row r="664" s="105" customFormat="1" ht="40.5" customHeight="1">
      <c r="A664" s="106">
        <v>636</v>
      </c>
      <c r="B664" t="s" s="67">
        <v>697</v>
      </c>
      <c r="C664" t="s" s="67">
        <v>697</v>
      </c>
      <c r="D664" s="81"/>
      <c r="E664" t="s" s="67">
        <v>64</v>
      </c>
      <c r="F664" s="68"/>
      <c r="G664" s="107">
        <v>13650</v>
      </c>
      <c r="H664" s="82"/>
      <c r="I664" t="s" s="80">
        <v>195</v>
      </c>
      <c r="J664" s="108"/>
      <c r="K664" s="109"/>
    </row>
    <row r="665" s="105" customFormat="1" ht="81" customHeight="1">
      <c r="A665" s="106">
        <v>637</v>
      </c>
      <c r="B665" t="s" s="67">
        <v>637</v>
      </c>
      <c r="C665" t="s" s="67">
        <v>698</v>
      </c>
      <c r="D665" s="81"/>
      <c r="E665" t="s" s="67">
        <v>64</v>
      </c>
      <c r="F665" s="68"/>
      <c r="G665" s="107">
        <f t="shared" si="100"/>
        <v>1050</v>
      </c>
      <c r="H665" s="82"/>
      <c r="I665" t="s" s="80">
        <v>195</v>
      </c>
      <c r="J665" s="108">
        <v>42727</v>
      </c>
      <c r="K665" s="109"/>
    </row>
    <row r="666" s="46" customFormat="1" ht="42" customHeight="1">
      <c r="B666" t="s" s="80">
        <v>72</v>
      </c>
      <c r="C666" s="82"/>
      <c r="D666" s="81"/>
      <c r="E666" s="81"/>
      <c r="F666" s="68">
        <f>SUM(F526:F665)</f>
        <v>277418392.2499999</v>
      </c>
      <c r="G666" s="68">
        <f>SUM(G526:G665)</f>
        <v>36088311.31</v>
      </c>
      <c r="H666" s="81"/>
      <c r="I666" s="81"/>
      <c r="J666" s="110"/>
      <c r="K666" s="64"/>
    </row>
    <row r="667" s="46" customFormat="1" ht="42" customHeight="1">
      <c r="A667" s="55">
        <v>2017</v>
      </c>
      <c r="B667" s="111"/>
      <c r="C667" s="111"/>
      <c r="D667" s="111"/>
      <c r="E667" s="111"/>
      <c r="F667" s="111"/>
      <c r="G667" s="111"/>
      <c r="H667" s="111"/>
      <c r="I667" s="111"/>
      <c r="J667" s="111"/>
      <c r="K667" s="112"/>
      <c r="L667" s="113"/>
    </row>
    <row r="668" s="46" customFormat="1" ht="42" customHeight="1">
      <c r="A668" t="s" s="49">
        <v>17</v>
      </c>
      <c r="B668" t="s" s="50">
        <v>49</v>
      </c>
      <c r="C668" t="s" s="50">
        <v>50</v>
      </c>
      <c r="D668" t="s" s="50">
        <v>51</v>
      </c>
      <c r="E668" t="s" s="50">
        <v>52</v>
      </c>
      <c r="F668" t="s" s="50">
        <v>53</v>
      </c>
      <c r="G668" s="51"/>
      <c r="H668" t="s" s="50">
        <v>54</v>
      </c>
      <c r="I668" t="s" s="50">
        <v>55</v>
      </c>
      <c r="J668" t="s" s="50">
        <v>56</v>
      </c>
      <c r="K668" t="s" s="50">
        <v>57</v>
      </c>
    </row>
    <row r="669" s="46" customFormat="1" ht="45.75" customHeight="1">
      <c r="A669" s="53"/>
      <c r="B669" s="51"/>
      <c r="C669" s="51"/>
      <c r="D669" s="51"/>
      <c r="E669" s="51"/>
      <c r="F669" t="s" s="50">
        <v>60</v>
      </c>
      <c r="G669" t="s" s="50">
        <v>61</v>
      </c>
      <c r="H669" s="51"/>
      <c r="I669" s="51"/>
      <c r="J669" s="51"/>
      <c r="K669" s="51"/>
    </row>
    <row r="670" s="46" customFormat="1" ht="42" customHeight="1">
      <c r="A670" s="59">
        <v>638</v>
      </c>
      <c r="B670" t="s" s="61">
        <v>699</v>
      </c>
      <c r="C670" t="s" s="60">
        <v>664</v>
      </c>
      <c r="D670" s="99"/>
      <c r="E670" t="s" s="60">
        <v>64</v>
      </c>
      <c r="F670" s="65">
        <v>3000000</v>
      </c>
      <c r="G670" s="77"/>
      <c r="H670" t="s" s="60">
        <v>537</v>
      </c>
      <c r="I670" t="s" s="61">
        <v>548</v>
      </c>
      <c r="J670" s="102">
        <v>42745</v>
      </c>
      <c r="L670" t="s" s="60">
        <v>700</v>
      </c>
      <c r="M670" t="s" s="61">
        <v>68</v>
      </c>
    </row>
    <row r="671" s="46" customFormat="1" ht="42" customHeight="1">
      <c r="A671" s="59">
        <v>639</v>
      </c>
      <c r="B671" t="s" s="61">
        <v>699</v>
      </c>
      <c r="C671" t="s" s="60">
        <v>701</v>
      </c>
      <c r="D671" s="99"/>
      <c r="E671" t="s" s="60">
        <v>64</v>
      </c>
      <c r="F671" s="65">
        <v>200000</v>
      </c>
      <c r="G671" s="77"/>
      <c r="H671" t="s" s="60">
        <v>537</v>
      </c>
      <c r="I671" t="s" s="61">
        <v>548</v>
      </c>
      <c r="J671" s="102">
        <v>42746</v>
      </c>
      <c r="L671" t="s" s="60">
        <v>700</v>
      </c>
      <c r="M671" t="s" s="61">
        <v>68</v>
      </c>
    </row>
    <row r="672" s="46" customFormat="1" ht="42" customHeight="1">
      <c r="A672" s="59">
        <v>640</v>
      </c>
      <c r="B672" t="s" s="61">
        <v>699</v>
      </c>
      <c r="C672" t="s" s="60">
        <v>702</v>
      </c>
      <c r="D672" s="99"/>
      <c r="E672" t="s" s="60">
        <v>64</v>
      </c>
      <c r="F672" s="65">
        <v>66000</v>
      </c>
      <c r="G672" s="77"/>
      <c r="H672" t="s" s="60">
        <v>537</v>
      </c>
      <c r="I672" t="s" s="61">
        <v>548</v>
      </c>
      <c r="J672" s="102">
        <v>42747</v>
      </c>
      <c r="L672" t="s" s="60">
        <v>700</v>
      </c>
      <c r="M672" t="s" s="61">
        <v>68</v>
      </c>
    </row>
    <row r="673" s="46" customFormat="1" ht="42" customHeight="1">
      <c r="A673" s="59">
        <v>641</v>
      </c>
      <c r="B673" t="s" s="61">
        <v>699</v>
      </c>
      <c r="C673" t="s" s="60">
        <v>664</v>
      </c>
      <c r="D673" s="99"/>
      <c r="E673" t="s" s="60">
        <v>64</v>
      </c>
      <c r="F673" s="65">
        <v>2000000</v>
      </c>
      <c r="G673" s="77"/>
      <c r="H673" t="s" s="60">
        <v>537</v>
      </c>
      <c r="I673" t="s" s="61">
        <v>548</v>
      </c>
      <c r="J673" s="102">
        <v>42748</v>
      </c>
      <c r="L673" t="s" s="60">
        <v>700</v>
      </c>
      <c r="M673" t="s" s="61">
        <v>68</v>
      </c>
    </row>
    <row r="674" s="46" customFormat="1" ht="42" customHeight="1">
      <c r="A674" s="59">
        <v>642</v>
      </c>
      <c r="B674" t="s" s="61">
        <v>699</v>
      </c>
      <c r="C674" t="s" s="60">
        <v>683</v>
      </c>
      <c r="D674" s="99"/>
      <c r="E674" t="s" s="60">
        <v>64</v>
      </c>
      <c r="F674" s="65">
        <v>15000000</v>
      </c>
      <c r="G674" s="77"/>
      <c r="H674" t="s" s="60">
        <v>537</v>
      </c>
      <c r="I674" t="s" s="61">
        <v>548</v>
      </c>
      <c r="J674" s="102">
        <v>42752</v>
      </c>
      <c r="L674" t="s" s="60">
        <v>700</v>
      </c>
      <c r="M674" t="s" s="61">
        <v>68</v>
      </c>
    </row>
    <row r="675" s="46" customFormat="1" ht="42" customHeight="1">
      <c r="A675" s="59">
        <v>643</v>
      </c>
      <c r="B675" t="s" s="61">
        <v>699</v>
      </c>
      <c r="C675" t="s" s="60">
        <v>664</v>
      </c>
      <c r="D675" s="99"/>
      <c r="E675" t="s" s="60">
        <v>64</v>
      </c>
      <c r="F675" s="65">
        <v>1200000</v>
      </c>
      <c r="G675" s="77"/>
      <c r="H675" t="s" s="60">
        <v>537</v>
      </c>
      <c r="I675" t="s" s="61">
        <v>548</v>
      </c>
      <c r="J675" s="102">
        <v>42752</v>
      </c>
      <c r="L675" t="s" s="60">
        <v>700</v>
      </c>
      <c r="M675" t="s" s="61">
        <v>68</v>
      </c>
    </row>
    <row r="676" s="46" customFormat="1" ht="42" customHeight="1">
      <c r="A676" s="59">
        <v>644</v>
      </c>
      <c r="B676" t="s" s="61">
        <v>699</v>
      </c>
      <c r="C676" t="s" s="60">
        <v>703</v>
      </c>
      <c r="D676" s="99"/>
      <c r="E676" t="s" s="60">
        <v>64</v>
      </c>
      <c r="F676" s="65">
        <v>246000</v>
      </c>
      <c r="G676" s="77"/>
      <c r="H676" t="s" s="60">
        <v>537</v>
      </c>
      <c r="I676" t="s" s="61">
        <v>548</v>
      </c>
      <c r="J676" s="102">
        <v>42752</v>
      </c>
      <c r="L676" t="s" s="60">
        <v>700</v>
      </c>
      <c r="M676" t="s" s="61">
        <v>68</v>
      </c>
    </row>
    <row r="677" s="46" customFormat="1" ht="42" customHeight="1">
      <c r="A677" s="59">
        <v>645</v>
      </c>
      <c r="B677" t="s" s="61">
        <v>699</v>
      </c>
      <c r="C677" t="s" s="60">
        <v>704</v>
      </c>
      <c r="E677" t="s" s="60">
        <v>64</v>
      </c>
      <c r="F677" s="65">
        <v>50000</v>
      </c>
      <c r="G677" s="77"/>
      <c r="H677" t="s" s="60">
        <v>537</v>
      </c>
      <c r="I677" t="s" s="61">
        <v>548</v>
      </c>
      <c r="J677" s="102">
        <v>42752</v>
      </c>
      <c r="L677" t="s" s="60">
        <v>700</v>
      </c>
      <c r="M677" t="s" s="61">
        <v>68</v>
      </c>
    </row>
    <row r="678" s="46" customFormat="1" ht="15.75" customHeight="1">
      <c r="A678" s="59">
        <v>646</v>
      </c>
      <c r="B678" t="s" s="61">
        <v>699</v>
      </c>
      <c r="C678" t="s" s="60">
        <v>704</v>
      </c>
      <c r="E678" t="s" s="60">
        <v>64</v>
      </c>
      <c r="F678" s="65">
        <v>391000</v>
      </c>
      <c r="G678" s="77"/>
      <c r="H678" t="s" s="60">
        <v>537</v>
      </c>
      <c r="I678" t="s" s="61">
        <v>548</v>
      </c>
      <c r="J678" s="102">
        <v>42753</v>
      </c>
      <c r="L678" t="s" s="60">
        <v>700</v>
      </c>
      <c r="M678" t="s" s="61">
        <v>68</v>
      </c>
    </row>
    <row r="679" s="46" customFormat="1" ht="49.5" customHeight="1">
      <c r="A679" s="59">
        <v>647</v>
      </c>
      <c r="B679" t="s" s="61">
        <v>699</v>
      </c>
      <c r="C679" t="s" s="60">
        <v>701</v>
      </c>
      <c r="E679" t="s" s="60">
        <v>64</v>
      </c>
      <c r="F679" s="65">
        <v>100000</v>
      </c>
      <c r="G679" s="77"/>
      <c r="H679" t="s" s="60">
        <v>537</v>
      </c>
      <c r="I679" t="s" s="61">
        <v>548</v>
      </c>
      <c r="J679" s="102">
        <v>42753</v>
      </c>
      <c r="L679" t="s" s="60">
        <v>700</v>
      </c>
      <c r="M679" t="s" s="61">
        <v>68</v>
      </c>
    </row>
    <row r="680" s="46" customFormat="1" ht="15" customHeight="1">
      <c r="A680" s="59">
        <v>648</v>
      </c>
      <c r="B680" t="s" s="61">
        <v>705</v>
      </c>
      <c r="C680" t="s" s="60">
        <v>706</v>
      </c>
      <c r="E680" t="s" s="60">
        <v>64</v>
      </c>
      <c r="F680" s="65">
        <v>900000</v>
      </c>
      <c r="G680" s="77"/>
      <c r="H680" t="s" s="60">
        <v>537</v>
      </c>
      <c r="I680" t="s" s="61">
        <v>548</v>
      </c>
      <c r="J680" s="102">
        <v>42754</v>
      </c>
      <c r="L680" s="100"/>
      <c r="M680" t="s" s="61">
        <v>68</v>
      </c>
    </row>
    <row r="681" s="46" customFormat="1" ht="15" customHeight="1">
      <c r="A681" s="59">
        <v>649</v>
      </c>
      <c r="B681" t="s" s="61">
        <v>699</v>
      </c>
      <c r="C681" t="s" s="60">
        <v>707</v>
      </c>
      <c r="E681" t="s" s="60">
        <v>64</v>
      </c>
      <c r="F681" s="65">
        <v>50000</v>
      </c>
      <c r="G681" s="77"/>
      <c r="H681" t="s" s="60">
        <v>537</v>
      </c>
      <c r="I681" t="s" s="61">
        <v>548</v>
      </c>
      <c r="J681" s="102">
        <v>42755</v>
      </c>
      <c r="L681" t="s" s="60">
        <v>708</v>
      </c>
      <c r="M681" t="s" s="61">
        <v>68</v>
      </c>
    </row>
    <row r="682" s="46" customFormat="1" ht="60.75" customHeight="1">
      <c r="A682" s="59">
        <v>650</v>
      </c>
      <c r="B682" t="s" s="61">
        <v>699</v>
      </c>
      <c r="C682" t="s" s="60">
        <v>683</v>
      </c>
      <c r="E682" t="s" s="60">
        <v>64</v>
      </c>
      <c r="F682" s="65">
        <v>56997335.66</v>
      </c>
      <c r="G682" s="77"/>
      <c r="H682" t="s" s="60">
        <v>537</v>
      </c>
      <c r="I682" t="s" s="61">
        <v>548</v>
      </c>
      <c r="J682" s="102">
        <v>42758</v>
      </c>
      <c r="L682" t="s" s="60">
        <v>708</v>
      </c>
      <c r="M682" t="s" s="61">
        <v>68</v>
      </c>
    </row>
    <row r="683" s="46" customFormat="1" ht="60.75" customHeight="1">
      <c r="A683" s="59">
        <v>651</v>
      </c>
      <c r="B683" t="s" s="61">
        <v>705</v>
      </c>
      <c r="C683" t="s" s="60">
        <v>706</v>
      </c>
      <c r="E683" t="s" s="60">
        <v>64</v>
      </c>
      <c r="F683" s="65">
        <v>200000</v>
      </c>
      <c r="G683" s="77"/>
      <c r="H683" t="s" s="60">
        <v>537</v>
      </c>
      <c r="I683" t="s" s="61">
        <v>548</v>
      </c>
      <c r="J683" s="102">
        <v>42760</v>
      </c>
      <c r="L683" t="s" s="114">
        <v>85</v>
      </c>
      <c r="M683" t="s" s="61">
        <v>68</v>
      </c>
    </row>
    <row r="684" s="46" customFormat="1" ht="40.5" customHeight="1">
      <c r="A684" s="59">
        <v>652</v>
      </c>
      <c r="B684" t="s" s="61">
        <v>686</v>
      </c>
      <c r="C684" t="s" s="60">
        <v>687</v>
      </c>
      <c r="E684" t="s" s="60">
        <v>64</v>
      </c>
      <c r="F684" s="65"/>
      <c r="G684" s="77">
        <v>2215301.56</v>
      </c>
      <c r="H684" s="48"/>
      <c r="I684" t="s" s="61">
        <v>548</v>
      </c>
      <c r="J684" s="102">
        <v>42768</v>
      </c>
      <c r="L684" s="100"/>
      <c r="M684" t="s" s="61">
        <v>68</v>
      </c>
    </row>
    <row r="685" s="46" customFormat="1" ht="60.75" customHeight="1">
      <c r="A685" s="59">
        <v>653</v>
      </c>
      <c r="B685" t="s" s="61">
        <v>686</v>
      </c>
      <c r="C685" t="s" s="60">
        <v>688</v>
      </c>
      <c r="E685" t="s" s="60">
        <v>64</v>
      </c>
      <c r="F685" s="65"/>
      <c r="G685" s="77">
        <v>190243.7</v>
      </c>
      <c r="H685" s="48"/>
      <c r="I685" t="s" s="61">
        <v>548</v>
      </c>
      <c r="J685" s="102">
        <v>42769</v>
      </c>
      <c r="L685" s="100"/>
      <c r="M685" t="s" s="61">
        <v>68</v>
      </c>
    </row>
    <row r="686" s="46" customFormat="1" ht="60.75" customHeight="1">
      <c r="A686" s="59">
        <v>654</v>
      </c>
      <c r="B686" t="s" s="61">
        <v>699</v>
      </c>
      <c r="C686" t="s" s="60">
        <v>446</v>
      </c>
      <c r="E686" t="s" s="60">
        <v>64</v>
      </c>
      <c r="F686" s="65">
        <v>500000</v>
      </c>
      <c r="G686" s="77"/>
      <c r="H686" t="s" s="60">
        <v>537</v>
      </c>
      <c r="I686" t="s" s="61">
        <v>548</v>
      </c>
      <c r="J686" s="102">
        <v>42769</v>
      </c>
      <c r="L686" s="100"/>
      <c r="M686" t="s" s="61">
        <v>68</v>
      </c>
    </row>
    <row r="687" s="46" customFormat="1" ht="60.75" customHeight="1">
      <c r="A687" s="59">
        <v>655</v>
      </c>
      <c r="B687" t="s" s="61">
        <v>709</v>
      </c>
      <c r="C687" t="s" s="60">
        <v>710</v>
      </c>
      <c r="E687" t="s" s="60">
        <v>64</v>
      </c>
      <c r="F687" s="65">
        <v>1000000</v>
      </c>
      <c r="G687" s="77"/>
      <c r="H687" t="s" s="60">
        <v>537</v>
      </c>
      <c r="I687" t="s" s="61">
        <v>548</v>
      </c>
      <c r="J687" s="102">
        <v>42787</v>
      </c>
      <c r="L687" t="s" s="114">
        <v>85</v>
      </c>
      <c r="M687" t="s" s="61">
        <v>68</v>
      </c>
    </row>
    <row r="688" s="46" customFormat="1" ht="51" customHeight="1">
      <c r="A688" s="59">
        <v>656</v>
      </c>
      <c r="C688" t="s" s="60">
        <v>711</v>
      </c>
      <c r="E688" t="s" s="60">
        <v>64</v>
      </c>
      <c r="F688" s="65">
        <v>100000</v>
      </c>
      <c r="G688" s="77"/>
      <c r="H688" t="s" s="60">
        <v>537</v>
      </c>
      <c r="I688" t="s" s="61">
        <v>548</v>
      </c>
      <c r="J688" s="102">
        <v>42788</v>
      </c>
      <c r="L688" s="100"/>
      <c r="M688" t="s" s="61">
        <v>68</v>
      </c>
    </row>
    <row r="689" s="46" customFormat="1" ht="51" customHeight="1">
      <c r="A689" s="59">
        <v>657</v>
      </c>
      <c r="B689" s="48"/>
      <c r="C689" t="s" s="60">
        <v>712</v>
      </c>
      <c r="E689" t="s" s="60">
        <v>713</v>
      </c>
      <c r="F689" s="65">
        <v>200000</v>
      </c>
      <c r="H689" t="s" s="60">
        <v>714</v>
      </c>
      <c r="J689" s="102">
        <v>42796</v>
      </c>
      <c r="L689" s="100"/>
      <c r="M689" t="s" s="61">
        <v>68</v>
      </c>
    </row>
    <row r="690" s="46" customFormat="1" ht="51" customHeight="1">
      <c r="A690" s="59">
        <v>658</v>
      </c>
      <c r="B690" t="s" s="61">
        <v>699</v>
      </c>
      <c r="C690" t="s" s="60">
        <v>715</v>
      </c>
      <c r="E690" t="s" s="60">
        <v>713</v>
      </c>
      <c r="F690" s="65">
        <v>500000</v>
      </c>
      <c r="H690" t="s" s="60">
        <v>714</v>
      </c>
      <c r="J690" s="102">
        <v>42797</v>
      </c>
      <c r="L690" s="100"/>
      <c r="M690" t="s" s="61">
        <v>68</v>
      </c>
    </row>
    <row r="691" s="46" customFormat="1" ht="51" customHeight="1">
      <c r="A691" s="59">
        <v>659</v>
      </c>
      <c r="B691" s="48"/>
      <c r="C691" t="s" s="60">
        <v>716</v>
      </c>
      <c r="E691" t="s" s="60">
        <v>713</v>
      </c>
      <c r="F691" s="65">
        <v>5000000</v>
      </c>
      <c r="H691" t="s" s="60">
        <v>714</v>
      </c>
      <c r="I691" t="s" s="61">
        <v>717</v>
      </c>
      <c r="J691" s="102">
        <v>42801</v>
      </c>
      <c r="L691" s="100"/>
      <c r="M691" t="s" s="61">
        <v>68</v>
      </c>
    </row>
    <row r="692" s="46" customFormat="1" ht="51" customHeight="1">
      <c r="A692" s="59">
        <v>660</v>
      </c>
      <c r="B692" s="48"/>
      <c r="C692" t="s" s="115">
        <v>712</v>
      </c>
      <c r="D692" s="116"/>
      <c r="E692" t="s" s="115">
        <v>713</v>
      </c>
      <c r="F692" s="103">
        <v>50000</v>
      </c>
      <c r="H692" t="s" s="115">
        <v>714</v>
      </c>
      <c r="J692" s="117">
        <v>42808</v>
      </c>
      <c r="L692" s="100"/>
      <c r="M692" t="s" s="61">
        <v>68</v>
      </c>
    </row>
    <row r="693" s="46" customFormat="1" ht="47.25" customHeight="1">
      <c r="A693" s="59">
        <v>661</v>
      </c>
      <c r="B693" s="48"/>
      <c r="C693" t="s" s="115">
        <v>718</v>
      </c>
      <c r="D693" s="116"/>
      <c r="E693" t="s" s="115">
        <v>713</v>
      </c>
      <c r="F693" s="103">
        <v>3250000</v>
      </c>
      <c r="H693" t="s" s="115">
        <v>714</v>
      </c>
      <c r="J693" s="117">
        <v>42814</v>
      </c>
      <c r="L693" s="100"/>
      <c r="M693" t="s" s="61">
        <v>68</v>
      </c>
    </row>
    <row r="694" s="46" customFormat="1" ht="47.25" customHeight="1">
      <c r="A694" s="59">
        <v>662</v>
      </c>
      <c r="B694" t="s" s="61">
        <v>705</v>
      </c>
      <c r="C694" t="s" s="115">
        <v>706</v>
      </c>
      <c r="D694" s="116"/>
      <c r="E694" t="s" s="115">
        <v>713</v>
      </c>
      <c r="F694" s="103">
        <v>200000</v>
      </c>
      <c r="H694" s="118"/>
      <c r="I694" t="s" s="61">
        <v>717</v>
      </c>
      <c r="J694" s="117">
        <v>42824</v>
      </c>
      <c r="L694" s="100"/>
      <c r="M694" t="s" s="61">
        <v>68</v>
      </c>
    </row>
    <row r="695" s="46" customFormat="1" ht="47.25" customHeight="1">
      <c r="A695" s="59">
        <v>663</v>
      </c>
      <c r="B695" t="s" s="60">
        <v>689</v>
      </c>
      <c r="C695" t="s" s="60">
        <v>690</v>
      </c>
      <c r="D695" t="s" s="61">
        <v>691</v>
      </c>
      <c r="E695" t="s" s="60">
        <v>64</v>
      </c>
      <c r="F695" s="103"/>
      <c r="G695" s="77">
        <v>60000</v>
      </c>
      <c r="H695" s="118"/>
      <c r="I695" t="s" s="61">
        <v>71</v>
      </c>
      <c r="J695" s="117">
        <v>42823</v>
      </c>
      <c r="L695" s="100"/>
      <c r="M695" t="s" s="61">
        <v>68</v>
      </c>
    </row>
    <row r="696" s="46" customFormat="1" ht="47.25" customHeight="1">
      <c r="A696" s="59">
        <v>664</v>
      </c>
      <c r="B696" t="s" s="60">
        <v>697</v>
      </c>
      <c r="C696" t="s" s="115">
        <v>697</v>
      </c>
      <c r="D696" s="116"/>
      <c r="E696" t="s" s="115">
        <v>64</v>
      </c>
      <c r="F696" s="103"/>
      <c r="G696" s="77">
        <f>420+105</f>
        <v>525</v>
      </c>
      <c r="H696" s="118"/>
      <c r="I696" t="s" s="61">
        <v>195</v>
      </c>
      <c r="J696" s="117"/>
      <c r="L696" s="100"/>
      <c r="M696" t="s" s="61">
        <v>68</v>
      </c>
    </row>
    <row r="697" s="46" customFormat="1" ht="47.25" customHeight="1">
      <c r="A697" s="59">
        <v>665</v>
      </c>
      <c r="B697" t="s" s="60">
        <v>719</v>
      </c>
      <c r="C697" t="s" s="115">
        <v>720</v>
      </c>
      <c r="D697" s="116"/>
      <c r="E697" t="s" s="115">
        <v>721</v>
      </c>
      <c r="F697" s="103"/>
      <c r="G697" s="77">
        <v>1196415954.51</v>
      </c>
      <c r="H697" s="118"/>
      <c r="I697" t="s" s="60">
        <v>722</v>
      </c>
      <c r="J697" s="117">
        <v>42825</v>
      </c>
      <c r="L697" s="100"/>
      <c r="M697" t="s" s="61">
        <v>68</v>
      </c>
    </row>
    <row r="698" s="46" customFormat="1" ht="51" customHeight="1">
      <c r="A698" s="59">
        <v>666</v>
      </c>
      <c r="B698" t="s" s="61">
        <v>699</v>
      </c>
      <c r="C698" t="s" s="60">
        <v>701</v>
      </c>
      <c r="F698" s="103"/>
      <c r="G698" s="96"/>
      <c r="H698" s="48"/>
      <c r="J698" s="102">
        <v>42741</v>
      </c>
      <c r="L698" s="100"/>
      <c r="M698" t="s" s="61">
        <v>68</v>
      </c>
    </row>
    <row r="699" s="46" customFormat="1" ht="51" customHeight="1">
      <c r="A699" s="59">
        <v>667</v>
      </c>
      <c r="B699" t="s" s="61">
        <v>723</v>
      </c>
      <c r="C699" t="s" s="60">
        <v>724</v>
      </c>
      <c r="E699" t="s" s="60">
        <v>64</v>
      </c>
      <c r="F699" s="65">
        <v>200000</v>
      </c>
      <c r="G699" s="96"/>
      <c r="H699" s="48"/>
      <c r="I699" t="s" s="61">
        <v>725</v>
      </c>
      <c r="J699" s="102">
        <v>42830</v>
      </c>
      <c r="L699" t="s" s="60">
        <v>85</v>
      </c>
      <c r="M699" t="s" s="61">
        <v>68</v>
      </c>
    </row>
    <row r="700" s="46" customFormat="1" ht="51" customHeight="1">
      <c r="A700" s="59">
        <v>668</v>
      </c>
      <c r="B700" t="s" s="61">
        <v>581</v>
      </c>
      <c r="C700" t="s" s="60">
        <v>665</v>
      </c>
      <c r="E700" t="s" s="60">
        <v>64</v>
      </c>
      <c r="F700" s="65">
        <v>120000</v>
      </c>
      <c r="G700" s="96"/>
      <c r="H700" s="48"/>
      <c r="I700" t="s" s="61">
        <v>726</v>
      </c>
      <c r="J700" s="102">
        <v>42836</v>
      </c>
      <c r="L700" t="s" s="60">
        <v>85</v>
      </c>
      <c r="M700" t="s" s="61">
        <v>68</v>
      </c>
    </row>
    <row r="701" s="46" customFormat="1" ht="51" customHeight="1">
      <c r="A701" s="59">
        <v>669</v>
      </c>
      <c r="B701" t="s" s="61">
        <v>727</v>
      </c>
      <c r="C701" t="s" s="60">
        <v>728</v>
      </c>
      <c r="E701" t="s" s="60">
        <v>64</v>
      </c>
      <c r="F701" s="65">
        <v>410000</v>
      </c>
      <c r="G701" s="96"/>
      <c r="H701" s="48"/>
      <c r="I701" t="s" s="61">
        <v>71</v>
      </c>
      <c r="J701" s="102">
        <v>42857</v>
      </c>
      <c r="L701" t="s" s="60">
        <v>85</v>
      </c>
      <c r="M701" t="s" s="61">
        <v>68</v>
      </c>
    </row>
    <row r="702" s="46" customFormat="1" ht="51" customHeight="1">
      <c r="A702" s="59">
        <v>670</v>
      </c>
      <c r="B702" t="s" s="61">
        <v>729</v>
      </c>
      <c r="C702" t="s" s="60">
        <v>730</v>
      </c>
      <c r="E702" t="s" s="60">
        <v>64</v>
      </c>
      <c r="F702" s="65">
        <v>1500000</v>
      </c>
      <c r="G702" s="96"/>
      <c r="H702" s="48"/>
      <c r="I702" t="s" s="61">
        <v>731</v>
      </c>
      <c r="J702" s="102">
        <v>42859</v>
      </c>
      <c r="L702" t="s" s="60">
        <v>85</v>
      </c>
      <c r="M702" t="s" s="61">
        <v>68</v>
      </c>
    </row>
    <row r="703" s="46" customFormat="1" ht="51" customHeight="1">
      <c r="A703" s="59">
        <v>671</v>
      </c>
      <c r="C703" t="s" s="60">
        <v>732</v>
      </c>
      <c r="E703" t="s" s="60">
        <v>64</v>
      </c>
      <c r="F703" s="65">
        <v>1400000</v>
      </c>
      <c r="G703" s="96"/>
      <c r="H703" s="48"/>
      <c r="J703" s="102">
        <v>42859</v>
      </c>
      <c r="L703" s="100"/>
      <c r="M703" t="s" s="61">
        <v>68</v>
      </c>
    </row>
    <row r="704" s="46" customFormat="1" ht="51" customHeight="1">
      <c r="A704" s="59">
        <v>672</v>
      </c>
      <c r="B704" t="s" s="61">
        <v>727</v>
      </c>
      <c r="C704" t="s" s="60">
        <v>728</v>
      </c>
      <c r="E704" t="s" s="60">
        <v>64</v>
      </c>
      <c r="F704" s="65">
        <v>120000</v>
      </c>
      <c r="G704" s="96"/>
      <c r="H704" s="48"/>
      <c r="I704" t="s" s="61">
        <v>71</v>
      </c>
      <c r="J704" s="102">
        <v>42865</v>
      </c>
      <c r="L704" t="s" s="60">
        <v>85</v>
      </c>
      <c r="M704" t="s" s="61">
        <v>68</v>
      </c>
    </row>
    <row r="705" s="46" customFormat="1" ht="51" customHeight="1">
      <c r="A705" s="59">
        <v>673</v>
      </c>
      <c r="B705" t="s" s="60">
        <v>733</v>
      </c>
      <c r="C705" t="s" s="60">
        <v>734</v>
      </c>
      <c r="E705" t="s" s="60">
        <v>64</v>
      </c>
      <c r="F705" s="65">
        <v>1200000</v>
      </c>
      <c r="G705" s="96"/>
      <c r="H705" s="48"/>
      <c r="I705" t="s" s="61">
        <v>81</v>
      </c>
      <c r="J705" s="102">
        <v>42866</v>
      </c>
      <c r="L705" t="s" s="60">
        <v>85</v>
      </c>
      <c r="M705" t="s" s="61">
        <v>68</v>
      </c>
    </row>
    <row r="706" s="46" customFormat="1" ht="51" customHeight="1">
      <c r="A706" s="59">
        <v>674</v>
      </c>
      <c r="B706" t="s" s="61">
        <v>723</v>
      </c>
      <c r="C706" t="s" s="60">
        <v>724</v>
      </c>
      <c r="E706" t="s" s="60">
        <v>64</v>
      </c>
      <c r="F706" s="65">
        <v>300000</v>
      </c>
      <c r="G706" s="96"/>
      <c r="H706" s="48"/>
      <c r="I706" t="s" s="61">
        <v>725</v>
      </c>
      <c r="J706" s="102">
        <v>42877</v>
      </c>
      <c r="L706" t="s" s="60">
        <v>85</v>
      </c>
      <c r="M706" t="s" s="61">
        <v>68</v>
      </c>
    </row>
    <row r="707" s="46" customFormat="1" ht="51" customHeight="1">
      <c r="A707" s="59">
        <v>675</v>
      </c>
      <c r="B707" t="s" s="61">
        <v>729</v>
      </c>
      <c r="C707" t="s" s="60">
        <v>730</v>
      </c>
      <c r="E707" t="s" s="60">
        <v>64</v>
      </c>
      <c r="F707" s="65">
        <v>500000</v>
      </c>
      <c r="G707" s="96"/>
      <c r="H707" s="48"/>
      <c r="I707" t="s" s="61">
        <v>731</v>
      </c>
      <c r="J707" s="102">
        <v>42881</v>
      </c>
      <c r="L707" t="s" s="60">
        <v>85</v>
      </c>
      <c r="M707" t="s" s="61">
        <v>68</v>
      </c>
    </row>
    <row r="708" s="46" customFormat="1" ht="51" customHeight="1">
      <c r="A708" s="59">
        <v>676</v>
      </c>
      <c r="B708" t="s" s="61">
        <v>735</v>
      </c>
      <c r="C708" t="s" s="60">
        <v>710</v>
      </c>
      <c r="E708" t="s" s="60">
        <v>64</v>
      </c>
      <c r="F708" s="65">
        <v>500000</v>
      </c>
      <c r="G708" s="96"/>
      <c r="H708" s="48"/>
      <c r="I708" t="s" s="61">
        <v>736</v>
      </c>
      <c r="J708" s="102">
        <v>42891</v>
      </c>
      <c r="L708" t="s" s="60">
        <v>85</v>
      </c>
      <c r="M708" t="s" s="61">
        <v>68</v>
      </c>
    </row>
    <row r="709" s="46" customFormat="1" ht="51" customHeight="1">
      <c r="A709" s="59">
        <v>677</v>
      </c>
      <c r="B709" t="s" s="61">
        <v>737</v>
      </c>
      <c r="C709" t="s" s="60">
        <v>738</v>
      </c>
      <c r="E709" t="s" s="60">
        <v>64</v>
      </c>
      <c r="F709" s="65">
        <v>100000</v>
      </c>
      <c r="G709" s="96"/>
      <c r="H709" s="48"/>
      <c r="I709" t="s" s="61">
        <v>739</v>
      </c>
      <c r="J709" s="102">
        <v>42893</v>
      </c>
      <c r="L709" t="s" s="60">
        <v>256</v>
      </c>
      <c r="M709" t="s" s="61">
        <v>68</v>
      </c>
    </row>
    <row r="710" s="46" customFormat="1" ht="51" customHeight="1">
      <c r="A710" s="59">
        <v>678</v>
      </c>
      <c r="B710" t="s" s="61">
        <v>729</v>
      </c>
      <c r="C710" t="s" s="60">
        <v>730</v>
      </c>
      <c r="E710" t="s" s="60">
        <v>64</v>
      </c>
      <c r="F710" s="65">
        <v>1000000</v>
      </c>
      <c r="G710" s="96"/>
      <c r="H710" s="48"/>
      <c r="I710" t="s" s="61">
        <v>731</v>
      </c>
      <c r="J710" s="102">
        <v>42902</v>
      </c>
      <c r="L710" t="s" s="60">
        <v>85</v>
      </c>
      <c r="M710" t="s" s="61">
        <v>68</v>
      </c>
    </row>
    <row r="711" s="119" customFormat="1" ht="51" customHeight="1">
      <c r="A711" s="72">
        <v>679</v>
      </c>
      <c r="B711" t="s" s="73">
        <v>740</v>
      </c>
      <c r="C711" t="s" s="73">
        <v>741</v>
      </c>
      <c r="D711" s="120"/>
      <c r="E711" t="s" s="73">
        <v>64</v>
      </c>
      <c r="F711" s="121">
        <v>9300000</v>
      </c>
      <c r="G711" s="122"/>
      <c r="H711" s="123"/>
      <c r="I711" t="s" s="124">
        <v>84</v>
      </c>
      <c r="J711" s="125">
        <v>42919</v>
      </c>
      <c r="K711" s="126"/>
      <c r="L711" t="s" s="127">
        <v>67</v>
      </c>
      <c r="M711" t="s" s="128">
        <v>68</v>
      </c>
    </row>
    <row r="712" s="119" customFormat="1" ht="51" customHeight="1">
      <c r="A712" s="72">
        <v>680</v>
      </c>
      <c r="B712" t="s" s="73">
        <v>742</v>
      </c>
      <c r="C712" t="s" s="73">
        <v>743</v>
      </c>
      <c r="D712" s="120"/>
      <c r="E712" t="s" s="73">
        <v>64</v>
      </c>
      <c r="F712" s="121">
        <v>20000</v>
      </c>
      <c r="G712" s="122"/>
      <c r="H712" s="123"/>
      <c r="I712" t="s" s="124">
        <v>301</v>
      </c>
      <c r="J712" s="125">
        <v>42928</v>
      </c>
      <c r="K712" s="126"/>
      <c r="L712" t="s" s="127">
        <v>209</v>
      </c>
      <c r="M712" t="s" s="128">
        <v>68</v>
      </c>
    </row>
    <row r="713" s="119" customFormat="1" ht="51" customHeight="1">
      <c r="A713" s="72">
        <v>681</v>
      </c>
      <c r="B713" t="s" s="73">
        <v>744</v>
      </c>
      <c r="C713" t="s" s="73">
        <v>745</v>
      </c>
      <c r="D713" s="120"/>
      <c r="E713" t="s" s="129">
        <v>64</v>
      </c>
      <c r="F713" s="121">
        <v>1500000</v>
      </c>
      <c r="G713" s="122"/>
      <c r="H713" s="123"/>
      <c r="I713" t="s" s="124">
        <v>746</v>
      </c>
      <c r="J713" s="125">
        <v>42928</v>
      </c>
      <c r="K713" s="126"/>
      <c r="L713" t="s" s="127">
        <v>85</v>
      </c>
      <c r="M713" t="s" s="128">
        <v>68</v>
      </c>
    </row>
    <row r="714" s="119" customFormat="1" ht="51" customHeight="1">
      <c r="A714" s="72">
        <v>682</v>
      </c>
      <c r="B714" t="s" s="73">
        <v>686</v>
      </c>
      <c r="C714" t="s" s="73">
        <v>747</v>
      </c>
      <c r="D714" s="120"/>
      <c r="E714" t="s" s="73">
        <v>64</v>
      </c>
      <c r="F714" s="121">
        <v>1000</v>
      </c>
      <c r="G714" s="122"/>
      <c r="H714" s="123"/>
      <c r="I714" t="s" s="129">
        <v>748</v>
      </c>
      <c r="J714" s="125">
        <v>42928</v>
      </c>
      <c r="K714" s="126"/>
      <c r="L714" t="s" s="127">
        <v>256</v>
      </c>
      <c r="M714" t="s" s="128">
        <v>68</v>
      </c>
    </row>
    <row r="715" s="119" customFormat="1" ht="51" customHeight="1">
      <c r="A715" s="72">
        <v>683</v>
      </c>
      <c r="B715" t="s" s="73">
        <v>749</v>
      </c>
      <c r="C715" t="s" s="73">
        <v>738</v>
      </c>
      <c r="D715" s="120"/>
      <c r="E715" t="s" s="73">
        <v>64</v>
      </c>
      <c r="F715" s="121">
        <v>80000</v>
      </c>
      <c r="G715" s="122"/>
      <c r="H715" s="123"/>
      <c r="I715" t="s" s="124">
        <v>71</v>
      </c>
      <c r="J715" s="125">
        <v>42940</v>
      </c>
      <c r="K715" s="126"/>
      <c r="L715" t="s" s="127">
        <v>256</v>
      </c>
      <c r="M715" t="s" s="128">
        <v>68</v>
      </c>
    </row>
    <row r="716" s="119" customFormat="1" ht="51" customHeight="1">
      <c r="A716" s="72">
        <v>684</v>
      </c>
      <c r="B716" t="s" s="73">
        <v>742</v>
      </c>
      <c r="C716" t="s" s="73">
        <v>743</v>
      </c>
      <c r="D716" s="120"/>
      <c r="E716" t="s" s="73">
        <v>64</v>
      </c>
      <c r="F716" s="121">
        <v>30000</v>
      </c>
      <c r="G716" s="122"/>
      <c r="H716" s="123"/>
      <c r="I716" t="s" s="124">
        <v>301</v>
      </c>
      <c r="J716" s="125">
        <v>42941</v>
      </c>
      <c r="K716" s="126"/>
      <c r="L716" t="s" s="127">
        <v>209</v>
      </c>
      <c r="M716" t="s" s="128">
        <v>68</v>
      </c>
    </row>
    <row r="717" s="119" customFormat="1" ht="51" customHeight="1">
      <c r="A717" s="72">
        <v>685</v>
      </c>
      <c r="B717" t="s" s="73">
        <v>750</v>
      </c>
      <c r="C717" t="s" s="124">
        <v>751</v>
      </c>
      <c r="D717" s="120"/>
      <c r="E717" t="s" s="73">
        <v>64</v>
      </c>
      <c r="F717" s="121"/>
      <c r="G717" s="122">
        <v>1400000</v>
      </c>
      <c r="H717" s="123"/>
      <c r="I717" t="s" s="124">
        <v>71</v>
      </c>
      <c r="J717" s="125">
        <v>42944</v>
      </c>
      <c r="K717" s="126"/>
      <c r="L717" s="130"/>
      <c r="M717" t="s" s="128">
        <v>68</v>
      </c>
    </row>
    <row r="718" s="119" customFormat="1" ht="51" customHeight="1">
      <c r="A718" s="72">
        <v>686</v>
      </c>
      <c r="B718" s="120"/>
      <c r="C718" t="s" s="73">
        <v>752</v>
      </c>
      <c r="D718" s="123"/>
      <c r="E718" t="s" s="73">
        <v>64</v>
      </c>
      <c r="F718" s="121">
        <v>400000</v>
      </c>
      <c r="G718" s="122"/>
      <c r="H718" s="123"/>
      <c r="I718" s="123"/>
      <c r="J718" s="125">
        <v>42947</v>
      </c>
      <c r="K718" s="126"/>
      <c r="L718" s="130"/>
      <c r="M718" t="s" s="128">
        <v>68</v>
      </c>
    </row>
    <row r="719" s="119" customFormat="1" ht="51" customHeight="1">
      <c r="A719" s="72">
        <v>687</v>
      </c>
      <c r="B719" t="s" s="73">
        <v>753</v>
      </c>
      <c r="C719" t="s" s="73">
        <v>754</v>
      </c>
      <c r="D719" t="s" s="74">
        <v>755</v>
      </c>
      <c r="E719" t="s" s="73">
        <v>64</v>
      </c>
      <c r="F719" s="121">
        <v>5362924.91</v>
      </c>
      <c r="G719" s="122"/>
      <c r="H719" s="123"/>
      <c r="I719" t="s" s="124">
        <v>71</v>
      </c>
      <c r="J719" s="125">
        <v>42951</v>
      </c>
      <c r="K719" s="126"/>
      <c r="L719" t="s" s="127">
        <v>67</v>
      </c>
      <c r="M719" t="s" s="128">
        <v>68</v>
      </c>
    </row>
    <row r="720" s="119" customFormat="1" ht="51" customHeight="1">
      <c r="A720" s="72">
        <v>688</v>
      </c>
      <c r="B720" s="120"/>
      <c r="C720" t="s" s="73">
        <v>756</v>
      </c>
      <c r="D720" t="s" s="74">
        <v>757</v>
      </c>
      <c r="E720" t="s" s="73">
        <v>64</v>
      </c>
      <c r="F720" s="121">
        <v>150000</v>
      </c>
      <c r="G720" s="122"/>
      <c r="H720" s="123"/>
      <c r="I720" s="123"/>
      <c r="J720" s="125">
        <v>42951</v>
      </c>
      <c r="K720" s="126"/>
      <c r="L720" s="130"/>
      <c r="M720" t="s" s="128">
        <v>68</v>
      </c>
    </row>
    <row r="721" s="119" customFormat="1" ht="51" customHeight="1">
      <c r="A721" s="72">
        <v>689</v>
      </c>
      <c r="B721" s="120"/>
      <c r="C721" t="s" s="73">
        <v>758</v>
      </c>
      <c r="D721" t="s" s="74">
        <v>759</v>
      </c>
      <c r="E721" t="s" s="73">
        <v>64</v>
      </c>
      <c r="F721" s="121">
        <v>100000</v>
      </c>
      <c r="G721" s="122"/>
      <c r="H721" s="123"/>
      <c r="I721" s="123"/>
      <c r="J721" s="125">
        <v>42956</v>
      </c>
      <c r="K721" s="126"/>
      <c r="L721" s="130"/>
      <c r="M721" t="s" s="128">
        <v>68</v>
      </c>
    </row>
    <row r="722" s="119" customFormat="1" ht="51" customHeight="1">
      <c r="A722" s="72">
        <v>690</v>
      </c>
      <c r="B722" t="s" s="73">
        <v>686</v>
      </c>
      <c r="C722" t="s" s="73">
        <v>760</v>
      </c>
      <c r="D722" t="s" s="74">
        <v>761</v>
      </c>
      <c r="E722" t="s" s="73">
        <v>64</v>
      </c>
      <c r="F722" s="121">
        <v>100000</v>
      </c>
      <c r="G722" s="122"/>
      <c r="H722" s="123"/>
      <c r="I722" s="123"/>
      <c r="J722" s="125">
        <v>42965</v>
      </c>
      <c r="K722" s="126"/>
      <c r="L722" s="130"/>
      <c r="M722" t="s" s="128">
        <v>68</v>
      </c>
    </row>
    <row r="723" s="119" customFormat="1" ht="51" customHeight="1">
      <c r="A723" s="72">
        <v>691</v>
      </c>
      <c r="B723" t="s" s="73">
        <v>742</v>
      </c>
      <c r="C723" t="s" s="73">
        <v>743</v>
      </c>
      <c r="D723" s="123"/>
      <c r="E723" t="s" s="73">
        <v>64</v>
      </c>
      <c r="F723" s="121">
        <v>100000</v>
      </c>
      <c r="G723" s="122"/>
      <c r="H723" s="123"/>
      <c r="I723" t="s" s="124">
        <v>301</v>
      </c>
      <c r="J723" s="125">
        <v>42997</v>
      </c>
      <c r="K723" s="126"/>
      <c r="L723" t="s" s="127">
        <v>209</v>
      </c>
      <c r="M723" t="s" s="128">
        <v>68</v>
      </c>
    </row>
    <row r="724" s="119" customFormat="1" ht="51" customHeight="1">
      <c r="A724" s="72">
        <v>692</v>
      </c>
      <c r="B724" s="120"/>
      <c r="C724" t="s" s="73">
        <v>762</v>
      </c>
      <c r="D724" s="123"/>
      <c r="E724" t="s" s="73">
        <v>64</v>
      </c>
      <c r="F724" s="121">
        <v>15000000</v>
      </c>
      <c r="G724" s="122"/>
      <c r="H724" s="123"/>
      <c r="I724" s="123"/>
      <c r="J724" s="125">
        <v>42998</v>
      </c>
      <c r="K724" s="126"/>
      <c r="L724" s="130"/>
      <c r="M724" t="s" s="128">
        <v>68</v>
      </c>
    </row>
    <row r="725" s="119" customFormat="1" ht="51" customHeight="1">
      <c r="A725" s="72">
        <v>693</v>
      </c>
      <c r="B725" t="s" s="73">
        <v>763</v>
      </c>
      <c r="C725" t="s" s="73">
        <v>764</v>
      </c>
      <c r="D725" t="s" s="73">
        <v>765</v>
      </c>
      <c r="E725" t="s" s="73">
        <v>64</v>
      </c>
      <c r="F725" s="121"/>
      <c r="G725" s="122">
        <v>400000</v>
      </c>
      <c r="H725" s="123"/>
      <c r="I725" t="s" s="124">
        <v>71</v>
      </c>
      <c r="J725" s="125">
        <v>43000</v>
      </c>
      <c r="K725" s="126"/>
      <c r="L725" t="s" s="127">
        <v>85</v>
      </c>
      <c r="M725" t="s" s="128">
        <v>68</v>
      </c>
    </row>
    <row r="726" s="119" customFormat="1" ht="51" customHeight="1">
      <c r="A726" s="72">
        <v>694</v>
      </c>
      <c r="B726" t="s" s="73">
        <v>763</v>
      </c>
      <c r="C726" t="s" s="73">
        <v>764</v>
      </c>
      <c r="D726" t="s" s="73">
        <v>765</v>
      </c>
      <c r="E726" t="s" s="73">
        <v>64</v>
      </c>
      <c r="F726" s="121"/>
      <c r="G726" s="122">
        <v>130000</v>
      </c>
      <c r="H726" s="123"/>
      <c r="I726" t="s" s="124">
        <v>71</v>
      </c>
      <c r="J726" s="125">
        <v>43000</v>
      </c>
      <c r="K726" s="126"/>
      <c r="L726" t="s" s="127">
        <v>85</v>
      </c>
      <c r="M726" t="s" s="128">
        <v>68</v>
      </c>
    </row>
    <row r="727" s="119" customFormat="1" ht="51" customHeight="1">
      <c r="A727" s="72">
        <v>695</v>
      </c>
      <c r="B727" t="s" s="73">
        <v>733</v>
      </c>
      <c r="C727" t="s" s="73">
        <v>766</v>
      </c>
      <c r="D727" t="s" s="73">
        <v>767</v>
      </c>
      <c r="E727" t="s" s="73">
        <v>64</v>
      </c>
      <c r="F727" s="121"/>
      <c r="G727" s="122">
        <v>1200000</v>
      </c>
      <c r="H727" s="123"/>
      <c r="I727" t="s" s="124">
        <v>71</v>
      </c>
      <c r="J727" s="125">
        <v>43004</v>
      </c>
      <c r="K727" s="126"/>
      <c r="L727" t="s" s="127">
        <v>85</v>
      </c>
      <c r="M727" t="s" s="128">
        <v>68</v>
      </c>
    </row>
    <row r="728" s="119" customFormat="1" ht="51" customHeight="1">
      <c r="A728" s="72">
        <v>696</v>
      </c>
      <c r="B728" t="s" s="73">
        <v>768</v>
      </c>
      <c r="C728" t="s" s="73">
        <v>769</v>
      </c>
      <c r="D728" t="s" s="73">
        <v>770</v>
      </c>
      <c r="E728" t="s" s="73">
        <v>64</v>
      </c>
      <c r="F728" s="121">
        <v>7703460</v>
      </c>
      <c r="G728" s="122"/>
      <c r="H728" s="123"/>
      <c r="I728" t="s" s="124">
        <v>71</v>
      </c>
      <c r="J728" s="125">
        <v>43019</v>
      </c>
      <c r="K728" s="126"/>
      <c r="L728" t="s" s="127">
        <v>209</v>
      </c>
      <c r="M728" t="s" s="128">
        <v>68</v>
      </c>
    </row>
    <row r="729" s="119" customFormat="1" ht="51" customHeight="1">
      <c r="A729" s="72">
        <v>697</v>
      </c>
      <c r="B729" t="s" s="73">
        <v>771</v>
      </c>
      <c r="C729" t="s" s="73">
        <v>772</v>
      </c>
      <c r="D729" t="s" s="73">
        <v>773</v>
      </c>
      <c r="E729" t="s" s="73">
        <v>64</v>
      </c>
      <c r="F729" s="121">
        <v>7500000</v>
      </c>
      <c r="G729" s="122"/>
      <c r="H729" s="123"/>
      <c r="I729" t="s" s="124">
        <v>71</v>
      </c>
      <c r="J729" s="125">
        <v>43024</v>
      </c>
      <c r="K729" s="126"/>
      <c r="L729" t="s" s="127">
        <v>209</v>
      </c>
      <c r="M729" t="s" s="128">
        <v>68</v>
      </c>
    </row>
    <row r="730" s="119" customFormat="1" ht="51" customHeight="1">
      <c r="A730" s="72">
        <v>698</v>
      </c>
      <c r="B730" t="s" s="73">
        <v>774</v>
      </c>
      <c r="C730" t="s" s="73">
        <v>775</v>
      </c>
      <c r="D730" t="s" s="73">
        <v>776</v>
      </c>
      <c r="E730" t="s" s="73">
        <v>64</v>
      </c>
      <c r="F730" s="121">
        <v>1000000</v>
      </c>
      <c r="G730" s="122"/>
      <c r="H730" s="123"/>
      <c r="I730" t="s" s="124">
        <v>301</v>
      </c>
      <c r="J730" s="125">
        <v>43024</v>
      </c>
      <c r="K730" s="126"/>
      <c r="L730" t="s" s="127">
        <v>209</v>
      </c>
      <c r="M730" t="s" s="128">
        <v>68</v>
      </c>
    </row>
    <row r="731" s="119" customFormat="1" ht="51" customHeight="1">
      <c r="A731" s="72">
        <v>699</v>
      </c>
      <c r="B731" t="s" s="73">
        <v>771</v>
      </c>
      <c r="C731" t="s" s="73">
        <v>777</v>
      </c>
      <c r="D731" t="s" s="73">
        <v>778</v>
      </c>
      <c r="E731" t="s" s="73">
        <v>64</v>
      </c>
      <c r="F731" s="121">
        <v>2129325</v>
      </c>
      <c r="G731" s="122"/>
      <c r="H731" s="123"/>
      <c r="I731" t="s" s="124">
        <v>71</v>
      </c>
      <c r="J731" s="125">
        <v>43025</v>
      </c>
      <c r="K731" s="126"/>
      <c r="L731" t="s" s="127">
        <v>209</v>
      </c>
      <c r="M731" t="s" s="128">
        <v>68</v>
      </c>
    </row>
    <row r="732" s="119" customFormat="1" ht="51" customHeight="1">
      <c r="A732" s="72">
        <v>700</v>
      </c>
      <c r="B732" t="s" s="73">
        <v>779</v>
      </c>
      <c r="C732" t="s" s="73">
        <v>780</v>
      </c>
      <c r="D732" t="s" s="73">
        <v>781</v>
      </c>
      <c r="E732" t="s" s="73">
        <v>64</v>
      </c>
      <c r="F732" s="121">
        <v>5901993.75</v>
      </c>
      <c r="G732" s="122"/>
      <c r="H732" s="123"/>
      <c r="I732" t="s" s="124">
        <v>71</v>
      </c>
      <c r="J732" s="125">
        <v>43038</v>
      </c>
      <c r="K732" s="126"/>
      <c r="L732" t="s" s="127">
        <v>209</v>
      </c>
      <c r="M732" t="s" s="128">
        <v>68</v>
      </c>
    </row>
    <row r="733" s="119" customFormat="1" ht="51" customHeight="1">
      <c r="A733" s="72">
        <v>701</v>
      </c>
      <c r="B733" t="s" s="73">
        <v>782</v>
      </c>
      <c r="C733" t="s" s="73">
        <v>741</v>
      </c>
      <c r="D733" t="s" s="73">
        <v>783</v>
      </c>
      <c r="E733" t="s" s="73">
        <v>64</v>
      </c>
      <c r="F733" s="121">
        <v>10000000</v>
      </c>
      <c r="G733" s="122"/>
      <c r="H733" s="123"/>
      <c r="I733" t="s" s="124">
        <v>84</v>
      </c>
      <c r="J733" s="125">
        <v>43039</v>
      </c>
      <c r="K733" s="126"/>
      <c r="L733" t="s" s="127">
        <v>67</v>
      </c>
      <c r="M733" t="s" s="128">
        <v>68</v>
      </c>
    </row>
    <row r="734" s="119" customFormat="1" ht="51" customHeight="1">
      <c r="A734" s="72">
        <v>702</v>
      </c>
      <c r="B734" t="s" s="73">
        <v>784</v>
      </c>
      <c r="C734" t="s" s="73">
        <v>724</v>
      </c>
      <c r="D734" t="s" s="74">
        <v>785</v>
      </c>
      <c r="E734" t="s" s="73">
        <v>64</v>
      </c>
      <c r="F734" s="121">
        <v>300000</v>
      </c>
      <c r="G734" s="122"/>
      <c r="H734" s="123"/>
      <c r="I734" s="123"/>
      <c r="J734" s="125">
        <v>43039</v>
      </c>
      <c r="K734" s="126"/>
      <c r="L734" t="s" s="127">
        <v>253</v>
      </c>
      <c r="M734" t="s" s="128">
        <v>68</v>
      </c>
    </row>
    <row r="735" s="46" customFormat="1" ht="51" customHeight="1">
      <c r="B735" t="s" s="131">
        <v>786</v>
      </c>
      <c r="C735" t="s" s="131">
        <v>787</v>
      </c>
      <c r="E735" t="s" s="60">
        <v>64</v>
      </c>
      <c r="F735" s="132">
        <v>3000000</v>
      </c>
      <c r="G735" s="104"/>
      <c r="H735" s="48"/>
      <c r="I735" t="s" s="61">
        <v>538</v>
      </c>
      <c r="J735" s="102">
        <v>43040</v>
      </c>
      <c r="L735" t="s" s="60">
        <v>209</v>
      </c>
      <c r="M735" t="s" s="61">
        <v>68</v>
      </c>
    </row>
    <row r="736" s="46" customFormat="1" ht="51.75" customHeight="1">
      <c r="B736" t="s" s="131">
        <v>786</v>
      </c>
      <c r="C736" t="s" s="60">
        <v>788</v>
      </c>
      <c r="E736" t="s" s="60">
        <v>64</v>
      </c>
      <c r="F736" s="132">
        <v>4000000</v>
      </c>
      <c r="G736" s="104"/>
      <c r="H736" s="68">
        <f>SUM(H670:H698)</f>
        <v>0</v>
      </c>
      <c r="I736" t="s" s="61">
        <v>538</v>
      </c>
      <c r="J736" s="102">
        <v>43041</v>
      </c>
      <c r="K736" t="s" s="61">
        <v>538</v>
      </c>
      <c r="L736" t="s" s="60">
        <v>209</v>
      </c>
      <c r="M736" t="s" s="61">
        <v>68</v>
      </c>
    </row>
    <row r="737" s="46" customFormat="1" ht="81" customHeight="1">
      <c r="B737" t="s" s="131">
        <v>789</v>
      </c>
      <c r="C737" t="s" s="60">
        <v>747</v>
      </c>
      <c r="E737" t="s" s="60">
        <v>64</v>
      </c>
      <c r="F737" s="132"/>
      <c r="G737" s="104">
        <f>1000</f>
        <v>1000</v>
      </c>
      <c r="J737" s="102">
        <v>43045</v>
      </c>
      <c r="M737" t="s" s="61">
        <v>68</v>
      </c>
    </row>
    <row r="738" s="46" customFormat="1" ht="40.5" customHeight="1">
      <c r="B738" s="133"/>
      <c r="C738" t="s" s="60">
        <v>743</v>
      </c>
      <c r="E738" t="s" s="60">
        <v>64</v>
      </c>
      <c r="F738" s="132">
        <v>50000</v>
      </c>
      <c r="G738" s="104"/>
      <c r="J738" s="102">
        <v>43046</v>
      </c>
      <c r="M738" t="s" s="61">
        <v>68</v>
      </c>
    </row>
    <row r="739" s="46" customFormat="1" ht="40.5" customHeight="1">
      <c r="B739" t="s" s="131">
        <v>79</v>
      </c>
      <c r="C739" t="s" s="60">
        <v>790</v>
      </c>
      <c r="D739" t="s" s="61">
        <v>791</v>
      </c>
      <c r="E739" t="s" s="60">
        <v>64</v>
      </c>
      <c r="F739" s="132">
        <v>650000</v>
      </c>
      <c r="G739" s="104"/>
      <c r="I739" t="s" s="61">
        <v>84</v>
      </c>
      <c r="J739" s="102">
        <v>43049</v>
      </c>
      <c r="L739" t="s" s="61">
        <v>67</v>
      </c>
      <c r="M739" t="s" s="61">
        <v>68</v>
      </c>
    </row>
    <row r="740" s="46" customFormat="1" ht="41.1" customHeight="1">
      <c r="B740" s="133"/>
      <c r="C740" t="s" s="60">
        <v>792</v>
      </c>
      <c r="E740" t="s" s="60">
        <v>64</v>
      </c>
      <c r="F740" s="132">
        <v>1461756.63</v>
      </c>
      <c r="G740" s="104"/>
      <c r="J740" s="102">
        <v>43052</v>
      </c>
      <c r="M740" t="s" s="61">
        <v>68</v>
      </c>
    </row>
    <row r="741" s="46" customFormat="1" ht="45.75" customHeight="1">
      <c r="B741" s="133"/>
      <c r="C741" t="s" s="60">
        <v>793</v>
      </c>
      <c r="E741" t="s" s="60">
        <v>64</v>
      </c>
      <c r="F741" s="132">
        <v>317000</v>
      </c>
      <c r="G741" s="104"/>
      <c r="I741" s="53"/>
      <c r="J741" s="102">
        <v>43056</v>
      </c>
      <c r="M741" t="s" s="61">
        <v>68</v>
      </c>
    </row>
    <row r="742" s="46" customFormat="1" ht="48.75" customHeight="1">
      <c r="B742" t="s" s="131">
        <v>786</v>
      </c>
      <c r="C742" t="s" s="60">
        <v>794</v>
      </c>
      <c r="E742" t="s" s="60">
        <v>64</v>
      </c>
      <c r="F742" s="132">
        <v>5777595</v>
      </c>
      <c r="G742" s="104"/>
      <c r="I742" t="s" s="61">
        <v>538</v>
      </c>
      <c r="J742" s="102">
        <v>43056</v>
      </c>
      <c r="L742" t="s" s="61">
        <v>209</v>
      </c>
      <c r="M742" t="s" s="61">
        <v>68</v>
      </c>
    </row>
    <row r="743" s="46" customFormat="1" ht="49.5" customHeight="1">
      <c r="B743" s="133"/>
      <c r="C743" t="s" s="60">
        <v>795</v>
      </c>
      <c r="E743" t="s" s="60">
        <v>64</v>
      </c>
      <c r="F743" s="132">
        <v>182478.54</v>
      </c>
      <c r="G743" s="104"/>
      <c r="I743" s="134"/>
      <c r="J743" s="102">
        <v>43060</v>
      </c>
      <c r="M743" t="s" s="61">
        <v>68</v>
      </c>
    </row>
    <row r="744" s="46" customFormat="1" ht="40.5" customHeight="1">
      <c r="B744" t="s" s="131">
        <v>79</v>
      </c>
      <c r="C744" t="s" s="60">
        <v>796</v>
      </c>
      <c r="D744" t="s" s="61">
        <v>791</v>
      </c>
      <c r="E744" t="s" s="60">
        <v>64</v>
      </c>
      <c r="F744" s="132">
        <v>692051.64</v>
      </c>
      <c r="G744" s="104"/>
      <c r="H744" s="81"/>
      <c r="I744" t="s" s="135">
        <v>301</v>
      </c>
      <c r="J744" s="102">
        <v>43063</v>
      </c>
      <c r="L744" t="s" s="136">
        <v>67</v>
      </c>
      <c r="M744" t="s" s="61">
        <v>68</v>
      </c>
    </row>
    <row r="745" s="46" customFormat="1" ht="40.5" customHeight="1">
      <c r="B745" t="s" s="131">
        <v>79</v>
      </c>
      <c r="C745" t="s" s="60">
        <v>797</v>
      </c>
      <c r="D745" t="s" s="61">
        <v>791</v>
      </c>
      <c r="E745" t="s" s="60">
        <v>64</v>
      </c>
      <c r="F745" s="132">
        <v>54172.98</v>
      </c>
      <c r="G745" s="104"/>
      <c r="I745" t="s" s="61">
        <v>301</v>
      </c>
      <c r="J745" s="102">
        <v>43063</v>
      </c>
      <c r="L745" t="s" s="136">
        <v>67</v>
      </c>
      <c r="M745" t="s" s="61">
        <v>68</v>
      </c>
    </row>
    <row r="746" s="46" customFormat="1" ht="40.5" customHeight="1">
      <c r="B746" t="s" s="131">
        <v>798</v>
      </c>
      <c r="C746" t="s" s="60">
        <v>712</v>
      </c>
      <c r="D746" t="s" s="61">
        <v>791</v>
      </c>
      <c r="E746" t="s" s="60">
        <v>64</v>
      </c>
      <c r="F746" s="132">
        <v>150000</v>
      </c>
      <c r="G746" s="104"/>
      <c r="I746" t="s" s="61">
        <v>301</v>
      </c>
      <c r="J746" s="102">
        <v>43069</v>
      </c>
      <c r="L746" t="s" s="61">
        <v>67</v>
      </c>
      <c r="M746" t="s" s="61">
        <v>68</v>
      </c>
    </row>
    <row r="747" s="137" customFormat="1" ht="30" customHeight="1">
      <c r="A747" s="72">
        <f>A746+1</f>
        <v>1</v>
      </c>
      <c r="B747" s="138"/>
      <c r="C747" t="s" s="73">
        <v>799</v>
      </c>
      <c r="D747" s="76"/>
      <c r="E747" t="s" s="73">
        <v>64</v>
      </c>
      <c r="F747" s="121">
        <v>20000</v>
      </c>
      <c r="G747" s="122"/>
      <c r="H747" s="120"/>
      <c r="I747" s="76"/>
      <c r="J747" s="125">
        <v>43080</v>
      </c>
      <c r="K747" s="126"/>
      <c r="L747" s="139"/>
    </row>
    <row r="748" s="137" customFormat="1" ht="30" customHeight="1">
      <c r="A748" s="72">
        <f>A747+1</f>
        <v>2</v>
      </c>
      <c r="B748" t="s" s="140">
        <v>786</v>
      </c>
      <c r="C748" t="s" s="73">
        <v>800</v>
      </c>
      <c r="D748" t="s" s="74">
        <v>801</v>
      </c>
      <c r="E748" t="s" s="73">
        <v>64</v>
      </c>
      <c r="F748" s="121">
        <v>4000000</v>
      </c>
      <c r="G748" s="122"/>
      <c r="H748" s="120"/>
      <c r="I748" t="s" s="74">
        <v>538</v>
      </c>
      <c r="J748" s="125">
        <v>43080</v>
      </c>
      <c r="K748" s="126"/>
      <c r="L748" t="s" s="141">
        <v>209</v>
      </c>
    </row>
    <row r="749" s="137" customFormat="1" ht="51.95" customHeight="1">
      <c r="A749" s="72">
        <f>A748+1</f>
        <v>3</v>
      </c>
      <c r="B749" t="s" s="140">
        <v>802</v>
      </c>
      <c r="C749" t="s" s="73">
        <v>803</v>
      </c>
      <c r="D749" s="76"/>
      <c r="E749" t="s" s="73">
        <v>64</v>
      </c>
      <c r="F749" s="121">
        <v>80769.240000000005</v>
      </c>
      <c r="G749" s="122"/>
      <c r="H749" s="120"/>
      <c r="I749" s="76"/>
      <c r="J749" s="125">
        <v>43081</v>
      </c>
      <c r="K749" s="126"/>
      <c r="L749" s="142"/>
    </row>
    <row r="750" s="137" customFormat="1" ht="51.95" customHeight="1">
      <c r="A750" s="72">
        <f>A749+1</f>
        <v>4</v>
      </c>
      <c r="B750" t="s" s="140">
        <v>784</v>
      </c>
      <c r="C750" t="s" s="73">
        <v>804</v>
      </c>
      <c r="D750" s="76"/>
      <c r="E750" t="s" s="73">
        <v>64</v>
      </c>
      <c r="F750" s="121">
        <v>1705638</v>
      </c>
      <c r="G750" s="122"/>
      <c r="H750" s="120"/>
      <c r="I750" s="76"/>
      <c r="J750" s="125">
        <v>43081</v>
      </c>
      <c r="K750" s="126"/>
      <c r="L750" s="142"/>
    </row>
    <row r="751" s="137" customFormat="1" ht="51.95" customHeight="1">
      <c r="A751" s="72">
        <f>A750+1</f>
        <v>5</v>
      </c>
      <c r="B751" s="138"/>
      <c r="C751" t="s" s="73">
        <v>805</v>
      </c>
      <c r="D751" s="76"/>
      <c r="E751" t="s" s="73">
        <v>64</v>
      </c>
      <c r="F751" s="121"/>
      <c r="G751" s="122">
        <v>15000000</v>
      </c>
      <c r="H751" s="120"/>
      <c r="I751" s="76"/>
      <c r="J751" s="125">
        <v>43083</v>
      </c>
      <c r="K751" s="126"/>
      <c r="L751" s="142"/>
    </row>
    <row r="752" s="137" customFormat="1" ht="51.95" customHeight="1">
      <c r="A752" s="72">
        <f>A751+1</f>
        <v>6</v>
      </c>
      <c r="B752" t="s" s="140">
        <v>79</v>
      </c>
      <c r="C752" t="s" s="73">
        <v>806</v>
      </c>
      <c r="D752" s="76"/>
      <c r="E752" t="s" s="73">
        <v>64</v>
      </c>
      <c r="F752" s="121">
        <v>1000000</v>
      </c>
      <c r="G752" s="122"/>
      <c r="H752" s="120"/>
      <c r="I752" t="s" s="74">
        <v>538</v>
      </c>
      <c r="J752" s="125">
        <v>43089</v>
      </c>
      <c r="K752" s="126"/>
      <c r="L752" t="s" s="141">
        <v>209</v>
      </c>
    </row>
    <row r="753" s="137" customFormat="1" ht="51.95" customHeight="1">
      <c r="A753" s="72">
        <f>A752+1</f>
        <v>7</v>
      </c>
      <c r="B753" t="s" s="140">
        <v>802</v>
      </c>
      <c r="C753" t="s" s="73">
        <v>807</v>
      </c>
      <c r="D753" s="76"/>
      <c r="E753" t="s" s="73">
        <v>64</v>
      </c>
      <c r="F753" s="121">
        <v>450000</v>
      </c>
      <c r="G753" s="122"/>
      <c r="H753" s="120"/>
      <c r="I753" s="76"/>
      <c r="J753" s="125">
        <v>43091</v>
      </c>
      <c r="K753" s="126"/>
      <c r="L753" s="142"/>
    </row>
    <row r="754" s="137" customFormat="1" ht="51.95" customHeight="1">
      <c r="A754" s="72">
        <f>A753+1</f>
        <v>8</v>
      </c>
      <c r="B754" t="s" s="140">
        <v>79</v>
      </c>
      <c r="C754" t="s" s="73">
        <v>808</v>
      </c>
      <c r="D754" s="76"/>
      <c r="E754" t="s" s="73">
        <v>64</v>
      </c>
      <c r="F754" s="121">
        <v>1000000</v>
      </c>
      <c r="G754" s="122"/>
      <c r="H754" s="120"/>
      <c r="I754" t="s" s="74">
        <v>538</v>
      </c>
      <c r="J754" s="125">
        <v>43091</v>
      </c>
      <c r="K754" s="126"/>
      <c r="L754" t="s" s="141">
        <v>209</v>
      </c>
    </row>
    <row r="755" s="137" customFormat="1" ht="51.95" customHeight="1">
      <c r="A755" s="76"/>
      <c r="B755" s="138"/>
      <c r="C755" s="120"/>
      <c r="D755" s="76"/>
      <c r="E755" s="125"/>
      <c r="F755" s="143">
        <f>SUM(F670:F754)</f>
        <v>189820501.35</v>
      </c>
      <c r="G755" s="143">
        <f>SUM(G670:G754)</f>
        <v>1217013024.77</v>
      </c>
      <c r="H755" s="120"/>
      <c r="I755" s="76"/>
      <c r="J755" s="125"/>
      <c r="K755" s="126"/>
      <c r="L755" s="144"/>
    </row>
    <row r="756" s="145" customFormat="1" ht="42" customHeight="1">
      <c r="A756" s="55">
        <v>2018</v>
      </c>
      <c r="B756" s="111"/>
      <c r="C756" s="111"/>
      <c r="D756" s="111"/>
      <c r="E756" s="111"/>
      <c r="F756" s="111"/>
      <c r="G756" s="111"/>
      <c r="H756" s="111"/>
      <c r="I756" s="111"/>
      <c r="J756" s="111"/>
      <c r="K756" s="112"/>
      <c r="L756" s="113"/>
    </row>
    <row r="757" s="46" customFormat="1" ht="42" customHeight="1">
      <c r="A757" t="s" s="49">
        <v>17</v>
      </c>
      <c r="B757" t="s" s="50">
        <v>49</v>
      </c>
      <c r="C757" t="s" s="50">
        <v>50</v>
      </c>
      <c r="D757" t="s" s="50">
        <v>51</v>
      </c>
      <c r="E757" t="s" s="50">
        <v>52</v>
      </c>
      <c r="F757" t="s" s="50">
        <v>53</v>
      </c>
      <c r="G757" s="51"/>
      <c r="H757" t="s" s="50">
        <v>54</v>
      </c>
      <c r="I757" t="s" s="50">
        <v>55</v>
      </c>
      <c r="J757" t="s" s="50">
        <v>56</v>
      </c>
      <c r="K757" t="s" s="50">
        <v>57</v>
      </c>
    </row>
    <row r="758" s="46" customFormat="1" ht="45.75" customHeight="1">
      <c r="A758" s="53"/>
      <c r="B758" s="51"/>
      <c r="C758" s="51"/>
      <c r="D758" s="51"/>
      <c r="E758" s="51"/>
      <c r="F758" t="s" s="50">
        <v>60</v>
      </c>
      <c r="G758" t="s" s="50">
        <v>61</v>
      </c>
      <c r="H758" s="51"/>
      <c r="I758" s="51"/>
      <c r="J758" s="51"/>
      <c r="K758" s="51"/>
    </row>
    <row r="759" s="137" customFormat="1" ht="84.95" customHeight="1">
      <c r="A759" s="72">
        <v>2</v>
      </c>
      <c r="B759" t="s" s="74">
        <v>79</v>
      </c>
      <c r="C759" t="s" s="140">
        <v>809</v>
      </c>
      <c r="D759" t="s" s="74">
        <v>810</v>
      </c>
      <c r="E759" t="s" s="73">
        <v>64</v>
      </c>
      <c r="F759" s="121">
        <v>1000000</v>
      </c>
      <c r="G759" t="s" s="73">
        <v>8</v>
      </c>
      <c r="H759" s="120"/>
      <c r="I759" t="s" s="74">
        <v>538</v>
      </c>
      <c r="J759" s="125">
        <v>43104</v>
      </c>
      <c r="K759" s="126"/>
      <c r="L759" t="s" s="146">
        <v>209</v>
      </c>
    </row>
    <row r="760" s="137" customFormat="1" ht="45" customHeight="1">
      <c r="A760" s="72">
        <v>3</v>
      </c>
      <c r="B760" t="s" s="140">
        <v>811</v>
      </c>
      <c r="C760" s="138"/>
      <c r="D760" s="76"/>
      <c r="E760" t="s" s="73">
        <v>64</v>
      </c>
      <c r="F760" s="121">
        <v>867019.6</v>
      </c>
      <c r="G760" t="s" s="73">
        <v>8</v>
      </c>
      <c r="H760" s="120"/>
      <c r="I760" s="76"/>
      <c r="J760" s="125">
        <v>43105</v>
      </c>
      <c r="K760" s="126"/>
      <c r="L760" s="144"/>
    </row>
    <row r="761" s="137" customFormat="1" ht="45" customHeight="1">
      <c r="A761" s="72">
        <v>4</v>
      </c>
      <c r="B761" t="s" s="74">
        <v>812</v>
      </c>
      <c r="C761" s="120"/>
      <c r="D761" t="s" s="74">
        <v>813</v>
      </c>
      <c r="E761" t="s" s="73">
        <v>64</v>
      </c>
      <c r="F761" s="147">
        <v>50000</v>
      </c>
      <c r="G761" t="s" s="73">
        <v>8</v>
      </c>
      <c r="H761" s="120"/>
      <c r="I761" s="76"/>
      <c r="J761" s="148">
        <v>43112</v>
      </c>
      <c r="K761" s="149"/>
      <c r="L761" s="150"/>
    </row>
    <row r="762" s="137" customFormat="1" ht="80.1" customHeight="1">
      <c r="A762" s="72">
        <v>5</v>
      </c>
      <c r="B762" t="s" s="74">
        <v>814</v>
      </c>
      <c r="C762" t="s" s="73">
        <v>815</v>
      </c>
      <c r="D762" s="76"/>
      <c r="E762" t="s" s="73">
        <v>64</v>
      </c>
      <c r="F762" s="147">
        <v>1888797.5</v>
      </c>
      <c r="G762" t="s" s="73">
        <v>8</v>
      </c>
      <c r="H762" s="120"/>
      <c r="I762" t="s" s="74">
        <v>538</v>
      </c>
      <c r="J762" s="148">
        <v>43117</v>
      </c>
      <c r="K762" s="149"/>
      <c r="L762" t="s" s="151">
        <v>209</v>
      </c>
    </row>
    <row r="763" s="137" customFormat="1" ht="45" customHeight="1">
      <c r="A763" s="72">
        <v>6</v>
      </c>
      <c r="B763" t="s" s="74">
        <v>816</v>
      </c>
      <c r="C763" t="s" s="73">
        <v>817</v>
      </c>
      <c r="D763" t="s" s="74">
        <v>818</v>
      </c>
      <c r="E763" t="s" s="73">
        <v>64</v>
      </c>
      <c r="F763" s="147">
        <v>3000000</v>
      </c>
      <c r="G763" t="s" s="73">
        <v>8</v>
      </c>
      <c r="H763" s="120"/>
      <c r="I763" s="76"/>
      <c r="J763" s="148">
        <v>43117</v>
      </c>
      <c r="K763" s="149"/>
      <c r="L763" s="150"/>
    </row>
    <row r="764" s="137" customFormat="1" ht="84.95" customHeight="1">
      <c r="A764" s="72">
        <v>7</v>
      </c>
      <c r="B764" t="s" s="74">
        <v>79</v>
      </c>
      <c r="C764" t="s" s="73">
        <v>819</v>
      </c>
      <c r="D764" s="76"/>
      <c r="E764" t="s" s="73">
        <v>64</v>
      </c>
      <c r="F764" s="147">
        <v>2000000</v>
      </c>
      <c r="G764" t="s" s="73">
        <v>8</v>
      </c>
      <c r="H764" s="120"/>
      <c r="I764" t="s" s="74">
        <v>538</v>
      </c>
      <c r="J764" s="148">
        <v>43123</v>
      </c>
      <c r="K764" s="149"/>
      <c r="L764" t="s" s="151">
        <v>209</v>
      </c>
    </row>
    <row r="765" s="137" customFormat="1" ht="45" customHeight="1">
      <c r="A765" s="72">
        <v>8</v>
      </c>
      <c r="B765" t="s" s="74">
        <v>820</v>
      </c>
      <c r="C765" t="s" s="73">
        <v>821</v>
      </c>
      <c r="D765" t="s" s="74">
        <v>822</v>
      </c>
      <c r="E765" t="s" s="73">
        <v>64</v>
      </c>
      <c r="F765" s="147">
        <v>1000</v>
      </c>
      <c r="G765" t="s" s="73">
        <v>8</v>
      </c>
      <c r="H765" s="120"/>
      <c r="I765" s="76"/>
      <c r="J765" s="148">
        <v>43126</v>
      </c>
      <c r="K765" s="149"/>
      <c r="L765" s="150"/>
    </row>
    <row r="766" s="137" customFormat="1" ht="45" customHeight="1">
      <c r="A766" s="72">
        <v>9</v>
      </c>
      <c r="B766" t="s" s="74">
        <v>823</v>
      </c>
      <c r="C766" s="120"/>
      <c r="D766" t="s" s="74">
        <v>824</v>
      </c>
      <c r="E766" t="s" s="73">
        <v>64</v>
      </c>
      <c r="F766" s="147">
        <v>2750000</v>
      </c>
      <c r="G766" t="s" s="73">
        <v>8</v>
      </c>
      <c r="H766" s="120"/>
      <c r="I766" s="76"/>
      <c r="J766" s="148">
        <v>43126</v>
      </c>
      <c r="K766" s="149"/>
      <c r="L766" s="150"/>
    </row>
    <row r="767" s="137" customFormat="1" ht="45" customHeight="1">
      <c r="A767" s="72">
        <v>10</v>
      </c>
      <c r="B767" t="s" s="74">
        <v>825</v>
      </c>
      <c r="C767" t="s" s="73">
        <v>826</v>
      </c>
      <c r="D767" t="s" s="74">
        <v>827</v>
      </c>
      <c r="E767" t="s" s="73">
        <v>64</v>
      </c>
      <c r="F767" s="147">
        <v>300000</v>
      </c>
      <c r="G767" t="s" s="73">
        <v>8</v>
      </c>
      <c r="H767" s="120"/>
      <c r="I767" s="76"/>
      <c r="J767" s="148">
        <v>43147</v>
      </c>
      <c r="K767" s="149"/>
      <c r="L767" s="150"/>
    </row>
    <row r="768" s="137" customFormat="1" ht="45" customHeight="1">
      <c r="A768" s="72">
        <v>11</v>
      </c>
      <c r="B768" t="s" s="74">
        <v>828</v>
      </c>
      <c r="C768" s="120"/>
      <c r="D768" s="76"/>
      <c r="E768" t="s" s="73">
        <v>64</v>
      </c>
      <c r="F768" s="147">
        <v>20000</v>
      </c>
      <c r="G768" t="s" s="73">
        <v>8</v>
      </c>
      <c r="H768" s="120"/>
      <c r="I768" s="76"/>
      <c r="J768" s="148">
        <v>43151</v>
      </c>
      <c r="K768" s="149"/>
      <c r="L768" s="150"/>
    </row>
    <row r="769" s="137" customFormat="1" ht="45" customHeight="1">
      <c r="A769" s="72">
        <v>12</v>
      </c>
      <c r="B769" t="s" s="74">
        <v>816</v>
      </c>
      <c r="C769" t="s" s="73">
        <v>829</v>
      </c>
      <c r="D769" t="s" s="74">
        <v>830</v>
      </c>
      <c r="E769" t="s" s="73">
        <v>64</v>
      </c>
      <c r="F769" s="147">
        <v>2000000</v>
      </c>
      <c r="G769" t="s" s="73">
        <v>8</v>
      </c>
      <c r="H769" s="120"/>
      <c r="I769" s="76"/>
      <c r="J769" s="148">
        <v>43166</v>
      </c>
      <c r="K769" s="149"/>
      <c r="L769" s="150"/>
    </row>
    <row r="770" s="137" customFormat="1" ht="45" customHeight="1">
      <c r="A770" s="72">
        <v>13</v>
      </c>
      <c r="B770" t="s" s="74">
        <v>831</v>
      </c>
      <c r="C770" t="s" s="73">
        <v>832</v>
      </c>
      <c r="D770" t="s" s="74">
        <v>833</v>
      </c>
      <c r="E770" t="s" s="73">
        <v>64</v>
      </c>
      <c r="F770" s="147">
        <v>180000</v>
      </c>
      <c r="G770" t="s" s="73">
        <v>8</v>
      </c>
      <c r="H770" s="120"/>
      <c r="I770" s="76"/>
      <c r="J770" s="148">
        <v>43171</v>
      </c>
      <c r="K770" s="149"/>
      <c r="L770" s="150"/>
    </row>
    <row r="771" s="137" customFormat="1" ht="45" customHeight="1">
      <c r="A771" s="72">
        <v>14</v>
      </c>
      <c r="B771" t="s" s="140">
        <v>802</v>
      </c>
      <c r="C771" t="s" s="73">
        <v>834</v>
      </c>
      <c r="D771" s="76"/>
      <c r="E771" t="s" s="73">
        <v>64</v>
      </c>
      <c r="F771" s="147">
        <v>300000</v>
      </c>
      <c r="G771" t="s" s="73">
        <v>8</v>
      </c>
      <c r="H771" s="120"/>
      <c r="I771" s="76"/>
      <c r="J771" s="148">
        <v>43171</v>
      </c>
      <c r="K771" s="149"/>
      <c r="L771" s="150"/>
    </row>
    <row r="772" s="137" customFormat="1" ht="45" customHeight="1">
      <c r="A772" s="72">
        <v>15</v>
      </c>
      <c r="B772" t="s" s="140">
        <v>835</v>
      </c>
      <c r="C772" t="s" s="73">
        <v>836</v>
      </c>
      <c r="D772" s="76"/>
      <c r="E772" t="s" s="73">
        <v>64</v>
      </c>
      <c r="F772" s="147">
        <v>550000</v>
      </c>
      <c r="G772" t="s" s="73">
        <v>8</v>
      </c>
      <c r="H772" s="120"/>
      <c r="I772" s="76"/>
      <c r="J772" s="148">
        <v>43171</v>
      </c>
      <c r="K772" s="149"/>
      <c r="L772" s="150"/>
    </row>
    <row r="773" s="137" customFormat="1" ht="45" customHeight="1">
      <c r="A773" s="72">
        <v>16</v>
      </c>
      <c r="B773" t="s" s="74">
        <v>837</v>
      </c>
      <c r="C773" t="s" s="73">
        <v>838</v>
      </c>
      <c r="D773" t="s" s="74">
        <v>839</v>
      </c>
      <c r="E773" t="s" s="73">
        <v>64</v>
      </c>
      <c r="F773" s="147">
        <v>1871394.11</v>
      </c>
      <c r="G773" t="s" s="73">
        <v>8</v>
      </c>
      <c r="H773" s="120"/>
      <c r="I773" s="76"/>
      <c r="J773" s="148">
        <v>43182</v>
      </c>
      <c r="K773" s="149"/>
      <c r="L773" s="150"/>
    </row>
    <row r="774" s="137" customFormat="1" ht="45" customHeight="1">
      <c r="A774" s="72">
        <v>17</v>
      </c>
      <c r="B774" t="s" s="74">
        <v>840</v>
      </c>
      <c r="C774" t="s" s="73">
        <v>841</v>
      </c>
      <c r="D774" t="s" s="74">
        <v>842</v>
      </c>
      <c r="E774" t="s" s="73">
        <v>64</v>
      </c>
      <c r="F774" s="147">
        <v>536603</v>
      </c>
      <c r="G774" t="s" s="73">
        <v>8</v>
      </c>
      <c r="H774" s="120"/>
      <c r="I774" s="76"/>
      <c r="J774" s="148">
        <v>43188</v>
      </c>
      <c r="K774" s="149"/>
      <c r="L774" s="150"/>
    </row>
    <row r="775" s="137" customFormat="1" ht="60" customHeight="1">
      <c r="A775" s="72">
        <v>18</v>
      </c>
      <c r="B775" t="s" s="74">
        <v>816</v>
      </c>
      <c r="C775" t="s" s="73">
        <v>843</v>
      </c>
      <c r="D775" t="s" s="74">
        <v>844</v>
      </c>
      <c r="E775" t="s" s="73">
        <v>64</v>
      </c>
      <c r="F775" s="147">
        <v>907663.35</v>
      </c>
      <c r="G775" t="s" s="73">
        <v>8</v>
      </c>
      <c r="H775" s="120"/>
      <c r="I775" s="76"/>
      <c r="J775" s="148">
        <v>43188</v>
      </c>
      <c r="K775" s="149"/>
      <c r="L775" s="150"/>
    </row>
    <row r="776" s="137" customFormat="1" ht="45" customHeight="1">
      <c r="A776" s="72">
        <v>19</v>
      </c>
      <c r="B776" t="s" s="74">
        <v>828</v>
      </c>
      <c r="C776" s="120"/>
      <c r="D776" s="76"/>
      <c r="E776" t="s" s="73">
        <v>64</v>
      </c>
      <c r="F776" s="147">
        <v>40000</v>
      </c>
      <c r="G776" t="s" s="73">
        <v>8</v>
      </c>
      <c r="H776" s="120"/>
      <c r="I776" s="76"/>
      <c r="J776" s="148">
        <v>43199</v>
      </c>
      <c r="K776" s="149"/>
      <c r="L776" s="150"/>
    </row>
    <row r="777" s="137" customFormat="1" ht="75" customHeight="1">
      <c r="A777" s="72">
        <v>20</v>
      </c>
      <c r="B777" t="s" s="74">
        <v>845</v>
      </c>
      <c r="C777" t="s" s="73">
        <v>846</v>
      </c>
      <c r="D777" s="76"/>
      <c r="E777" t="s" s="73">
        <v>64</v>
      </c>
      <c r="F777" s="147"/>
      <c r="G777" s="152">
        <v>180000</v>
      </c>
      <c r="H777" s="120"/>
      <c r="I777" s="76"/>
      <c r="J777" s="148">
        <v>43242</v>
      </c>
      <c r="K777" s="149"/>
      <c r="L777" s="150"/>
    </row>
    <row r="778" s="137" customFormat="1" ht="45" customHeight="1">
      <c r="A778" s="72">
        <v>21</v>
      </c>
      <c r="B778" t="s" s="74">
        <v>828</v>
      </c>
      <c r="C778" s="120"/>
      <c r="D778" s="76"/>
      <c r="E778" t="s" s="73">
        <v>64</v>
      </c>
      <c r="F778" s="147">
        <v>30000</v>
      </c>
      <c r="G778" t="s" s="73">
        <v>8</v>
      </c>
      <c r="H778" s="120"/>
      <c r="I778" s="76"/>
      <c r="J778" s="148">
        <v>43243</v>
      </c>
      <c r="K778" s="149"/>
      <c r="L778" s="150"/>
    </row>
    <row r="779" s="137" customFormat="1" ht="45" customHeight="1">
      <c r="A779" s="72">
        <v>22</v>
      </c>
      <c r="B779" t="s" s="74">
        <v>847</v>
      </c>
      <c r="C779" t="s" s="73">
        <v>848</v>
      </c>
      <c r="D779" s="76"/>
      <c r="E779" t="s" s="73">
        <v>64</v>
      </c>
      <c r="F779" s="147">
        <v>3500000</v>
      </c>
      <c r="G779" t="s" s="73">
        <v>8</v>
      </c>
      <c r="H779" s="120"/>
      <c r="I779" s="76"/>
      <c r="J779" s="148">
        <v>43244</v>
      </c>
      <c r="K779" s="149"/>
      <c r="L779" t="s" s="151">
        <v>85</v>
      </c>
    </row>
    <row r="780" s="137" customFormat="1" ht="45" customHeight="1">
      <c r="A780" s="72">
        <v>23</v>
      </c>
      <c r="B780" t="s" s="74">
        <v>849</v>
      </c>
      <c r="C780" s="120"/>
      <c r="D780" t="s" s="74">
        <v>850</v>
      </c>
      <c r="E780" t="s" s="73">
        <v>64</v>
      </c>
      <c r="F780" s="147">
        <v>500000</v>
      </c>
      <c r="G780" t="s" s="73">
        <v>8</v>
      </c>
      <c r="H780" s="120"/>
      <c r="I780" s="76"/>
      <c r="J780" s="148">
        <v>43272</v>
      </c>
      <c r="K780" s="149"/>
      <c r="L780" s="150"/>
    </row>
    <row r="781" s="137" customFormat="1" ht="45" customHeight="1">
      <c r="A781" s="72">
        <v>24</v>
      </c>
      <c r="B781" t="s" s="74">
        <v>851</v>
      </c>
      <c r="C781" s="120"/>
      <c r="D781" s="76"/>
      <c r="E781" t="s" s="73">
        <v>64</v>
      </c>
      <c r="F781" s="147">
        <v>100000</v>
      </c>
      <c r="G781" t="s" s="73">
        <v>8</v>
      </c>
      <c r="H781" s="120"/>
      <c r="I781" s="76"/>
      <c r="J781" s="148">
        <v>43280</v>
      </c>
      <c r="K781" s="149"/>
      <c r="L781" s="150"/>
    </row>
    <row r="782" s="137" customFormat="1" ht="45" customHeight="1">
      <c r="A782" s="72">
        <v>25</v>
      </c>
      <c r="B782" t="s" s="74">
        <v>852</v>
      </c>
      <c r="C782" t="s" s="73">
        <v>79</v>
      </c>
      <c r="D782" t="s" s="74">
        <v>853</v>
      </c>
      <c r="E782" t="s" s="73">
        <v>64</v>
      </c>
      <c r="F782" s="147">
        <v>1000000</v>
      </c>
      <c r="G782" t="s" s="74">
        <v>8</v>
      </c>
      <c r="H782" s="120"/>
      <c r="I782" s="76"/>
      <c r="J782" s="148">
        <v>43285</v>
      </c>
      <c r="K782" s="149"/>
      <c r="L782" t="s" s="151">
        <v>209</v>
      </c>
    </row>
    <row r="783" s="137" customFormat="1" ht="45" customHeight="1">
      <c r="A783" s="72">
        <v>26</v>
      </c>
      <c r="B783" t="s" s="73">
        <v>854</v>
      </c>
      <c r="C783" s="120"/>
      <c r="D783" t="s" s="74">
        <v>855</v>
      </c>
      <c r="E783" t="s" s="73">
        <v>64</v>
      </c>
      <c r="F783" s="147">
        <v>3370263.75</v>
      </c>
      <c r="G783" t="s" s="74">
        <v>8</v>
      </c>
      <c r="H783" s="120"/>
      <c r="I783" s="76"/>
      <c r="J783" s="148">
        <v>43287</v>
      </c>
      <c r="K783" s="149"/>
      <c r="L783" s="150"/>
    </row>
    <row r="784" s="137" customFormat="1" ht="45" customHeight="1">
      <c r="A784" s="72">
        <v>27</v>
      </c>
      <c r="B784" t="s" s="73">
        <v>712</v>
      </c>
      <c r="C784" s="120"/>
      <c r="D784" t="s" s="74">
        <v>856</v>
      </c>
      <c r="E784" t="s" s="73">
        <v>64</v>
      </c>
      <c r="F784" s="147">
        <v>200000</v>
      </c>
      <c r="G784" t="s" s="74">
        <v>8</v>
      </c>
      <c r="H784" s="120"/>
      <c r="I784" s="76"/>
      <c r="J784" s="148">
        <v>43287</v>
      </c>
      <c r="K784" s="149"/>
      <c r="L784" s="150"/>
    </row>
    <row r="785" s="137" customFormat="1" ht="50.1" customHeight="1">
      <c r="A785" s="72">
        <v>28</v>
      </c>
      <c r="B785" t="s" s="74">
        <v>857</v>
      </c>
      <c r="C785" t="s" s="93">
        <v>858</v>
      </c>
      <c r="D785" t="s" s="74">
        <v>859</v>
      </c>
      <c r="E785" t="s" s="73">
        <v>64</v>
      </c>
      <c r="F785" s="147">
        <v>300000</v>
      </c>
      <c r="G785" t="s" s="74">
        <v>8</v>
      </c>
      <c r="H785" s="120"/>
      <c r="I785" s="76"/>
      <c r="J785" s="148">
        <v>43292</v>
      </c>
      <c r="K785" s="149"/>
      <c r="L785" s="150"/>
    </row>
    <row r="786" s="137" customFormat="1" ht="50.1" customHeight="1">
      <c r="A786" s="72">
        <v>29</v>
      </c>
      <c r="B786" t="s" s="73">
        <v>860</v>
      </c>
      <c r="C786" t="s" s="93">
        <v>861</v>
      </c>
      <c r="D786" s="76"/>
      <c r="E786" t="s" s="73">
        <v>64</v>
      </c>
      <c r="F786" s="147">
        <v>150000</v>
      </c>
      <c r="G786" t="s" s="74">
        <v>8</v>
      </c>
      <c r="H786" s="120"/>
      <c r="I786" s="76"/>
      <c r="J786" s="153">
        <v>43293</v>
      </c>
      <c r="K786" s="149"/>
      <c r="L786" s="150"/>
    </row>
    <row r="787" s="137" customFormat="1" ht="75" customHeight="1">
      <c r="A787" s="72">
        <v>30</v>
      </c>
      <c r="B787" t="s" s="73">
        <v>862</v>
      </c>
      <c r="C787" t="s" s="73">
        <v>863</v>
      </c>
      <c r="D787" t="s" s="73">
        <v>864</v>
      </c>
      <c r="E787" t="s" s="73">
        <v>64</v>
      </c>
      <c r="F787" s="147"/>
      <c r="G787" s="152">
        <v>100000000</v>
      </c>
      <c r="H787" s="120"/>
      <c r="I787" s="76"/>
      <c r="J787" s="148">
        <v>43297</v>
      </c>
      <c r="K787" s="149"/>
      <c r="L787" s="150"/>
    </row>
    <row r="788" s="137" customFormat="1" ht="45" customHeight="1">
      <c r="A788" s="72">
        <v>31</v>
      </c>
      <c r="B788" t="s" s="74">
        <v>865</v>
      </c>
      <c r="C788" s="120"/>
      <c r="D788" t="s" s="74">
        <v>866</v>
      </c>
      <c r="E788" t="s" s="73">
        <v>64</v>
      </c>
      <c r="F788" s="147">
        <v>962932.5</v>
      </c>
      <c r="G788" t="s" s="74">
        <v>8</v>
      </c>
      <c r="H788" s="120"/>
      <c r="I788" s="76"/>
      <c r="J788" s="148">
        <v>43298</v>
      </c>
      <c r="K788" s="149"/>
      <c r="L788" s="150"/>
    </row>
    <row r="789" s="137" customFormat="1" ht="45" customHeight="1">
      <c r="A789" s="72">
        <v>32</v>
      </c>
      <c r="B789" t="s" s="74">
        <v>828</v>
      </c>
      <c r="C789" s="120"/>
      <c r="D789" t="s" s="73">
        <v>867</v>
      </c>
      <c r="E789" t="s" s="73">
        <v>64</v>
      </c>
      <c r="F789" s="147">
        <v>50000</v>
      </c>
      <c r="G789" t="s" s="74">
        <v>8</v>
      </c>
      <c r="H789" s="120"/>
      <c r="I789" s="76"/>
      <c r="J789" s="148">
        <v>43300</v>
      </c>
      <c r="K789" s="149"/>
      <c r="L789" s="150"/>
    </row>
    <row r="790" s="137" customFormat="1" ht="45" customHeight="1">
      <c r="A790" s="72">
        <v>33</v>
      </c>
      <c r="B790" t="s" s="74">
        <v>811</v>
      </c>
      <c r="C790" s="120"/>
      <c r="D790" t="s" s="74">
        <v>868</v>
      </c>
      <c r="E790" t="s" s="73">
        <v>64</v>
      </c>
      <c r="F790" s="147">
        <v>867019.6</v>
      </c>
      <c r="G790" t="s" s="74">
        <v>8</v>
      </c>
      <c r="H790" s="120"/>
      <c r="I790" s="76"/>
      <c r="J790" s="148">
        <v>43304</v>
      </c>
      <c r="K790" s="149"/>
      <c r="L790" s="150"/>
    </row>
    <row r="791" s="137" customFormat="1" ht="45" customHeight="1">
      <c r="A791" s="72">
        <v>34</v>
      </c>
      <c r="B791" t="s" s="73">
        <v>869</v>
      </c>
      <c r="C791" s="120"/>
      <c r="D791" t="s" s="74">
        <v>870</v>
      </c>
      <c r="E791" t="s" s="73">
        <v>64</v>
      </c>
      <c r="F791" s="147">
        <v>18000</v>
      </c>
      <c r="G791" t="s" s="74">
        <v>8</v>
      </c>
      <c r="H791" s="120"/>
      <c r="I791" s="76"/>
      <c r="J791" s="148">
        <v>43308</v>
      </c>
      <c r="K791" s="149"/>
      <c r="L791" s="150"/>
    </row>
    <row r="792" s="137" customFormat="1" ht="45" customHeight="1">
      <c r="A792" s="72">
        <v>35</v>
      </c>
      <c r="B792" t="s" s="73">
        <v>869</v>
      </c>
      <c r="C792" s="120"/>
      <c r="D792" t="s" s="74">
        <v>871</v>
      </c>
      <c r="E792" t="s" s="73">
        <v>64</v>
      </c>
      <c r="F792" s="147">
        <v>27000</v>
      </c>
      <c r="G792" t="s" s="74">
        <v>8</v>
      </c>
      <c r="H792" s="120"/>
      <c r="I792" s="76"/>
      <c r="J792" s="148">
        <v>43308</v>
      </c>
      <c r="K792" s="149"/>
      <c r="L792" s="150"/>
    </row>
    <row r="793" s="137" customFormat="1" ht="45" customHeight="1">
      <c r="A793" s="72">
        <v>36</v>
      </c>
      <c r="B793" t="s" s="73">
        <v>869</v>
      </c>
      <c r="C793" s="120"/>
      <c r="D793" t="s" s="74">
        <v>872</v>
      </c>
      <c r="E793" t="s" s="73">
        <v>64</v>
      </c>
      <c r="F793" s="147">
        <v>180000</v>
      </c>
      <c r="G793" t="s" s="74">
        <v>8</v>
      </c>
      <c r="H793" s="120"/>
      <c r="I793" s="76"/>
      <c r="J793" s="148">
        <v>43308</v>
      </c>
      <c r="K793" s="149"/>
      <c r="L793" s="150"/>
    </row>
    <row r="794" s="137" customFormat="1" ht="45" customHeight="1">
      <c r="A794" s="72">
        <v>37</v>
      </c>
      <c r="B794" t="s" s="73">
        <v>869</v>
      </c>
      <c r="C794" s="120"/>
      <c r="D794" t="s" s="74">
        <v>873</v>
      </c>
      <c r="E794" t="s" s="73">
        <v>64</v>
      </c>
      <c r="F794" s="147">
        <v>290000</v>
      </c>
      <c r="G794" t="s" s="74">
        <v>8</v>
      </c>
      <c r="H794" s="120"/>
      <c r="I794" s="76"/>
      <c r="J794" s="148">
        <v>43308</v>
      </c>
      <c r="K794" s="149"/>
      <c r="L794" s="150"/>
    </row>
    <row r="795" s="137" customFormat="1" ht="45" customHeight="1">
      <c r="A795" s="72">
        <v>38</v>
      </c>
      <c r="B795" t="s" s="73">
        <v>869</v>
      </c>
      <c r="C795" s="120"/>
      <c r="D795" t="s" s="74">
        <v>874</v>
      </c>
      <c r="E795" t="s" s="73">
        <v>64</v>
      </c>
      <c r="F795" s="147">
        <v>24000</v>
      </c>
      <c r="G795" t="s" s="74">
        <v>8</v>
      </c>
      <c r="H795" s="120"/>
      <c r="I795" s="76"/>
      <c r="J795" s="148">
        <v>43311</v>
      </c>
      <c r="K795" s="149"/>
      <c r="L795" s="150"/>
    </row>
    <row r="796" s="137" customFormat="1" ht="45" customHeight="1">
      <c r="A796" s="72">
        <v>39</v>
      </c>
      <c r="B796" t="s" s="73">
        <v>869</v>
      </c>
      <c r="C796" s="120"/>
      <c r="D796" t="s" s="74">
        <v>875</v>
      </c>
      <c r="E796" t="s" s="73">
        <v>64</v>
      </c>
      <c r="F796" s="147">
        <v>1390000</v>
      </c>
      <c r="G796" t="s" s="74">
        <v>8</v>
      </c>
      <c r="H796" s="120"/>
      <c r="I796" s="76"/>
      <c r="J796" s="148">
        <v>43311</v>
      </c>
      <c r="K796" s="149"/>
      <c r="L796" s="150"/>
    </row>
    <row r="797" s="137" customFormat="1" ht="45" customHeight="1">
      <c r="A797" s="72">
        <v>40</v>
      </c>
      <c r="B797" t="s" s="73">
        <v>876</v>
      </c>
      <c r="C797" s="120"/>
      <c r="D797" t="s" s="74">
        <v>877</v>
      </c>
      <c r="E797" t="s" s="73">
        <v>64</v>
      </c>
      <c r="F797" s="147">
        <v>750000</v>
      </c>
      <c r="G797" t="s" s="74">
        <v>8</v>
      </c>
      <c r="H797" s="120"/>
      <c r="I797" s="76"/>
      <c r="J797" s="148">
        <v>43311</v>
      </c>
      <c r="K797" s="149"/>
      <c r="L797" s="150"/>
    </row>
    <row r="798" s="137" customFormat="1" ht="60" customHeight="1">
      <c r="A798" s="72">
        <v>41</v>
      </c>
      <c r="B798" t="s" s="73">
        <v>878</v>
      </c>
      <c r="C798" t="s" s="73">
        <v>879</v>
      </c>
      <c r="D798" t="s" s="74">
        <v>880</v>
      </c>
      <c r="E798" t="s" s="73">
        <v>64</v>
      </c>
      <c r="F798" s="147">
        <v>1000000</v>
      </c>
      <c r="G798" t="s" s="74">
        <v>8</v>
      </c>
      <c r="H798" s="120"/>
      <c r="I798" s="76"/>
      <c r="J798" s="148">
        <v>43314</v>
      </c>
      <c r="K798" s="149"/>
      <c r="L798" s="150"/>
    </row>
    <row r="799" s="137" customFormat="1" ht="45" customHeight="1">
      <c r="A799" s="72">
        <v>42</v>
      </c>
      <c r="B799" t="s" s="73">
        <v>860</v>
      </c>
      <c r="C799" s="120"/>
      <c r="D799" t="s" s="74">
        <v>881</v>
      </c>
      <c r="E799" t="s" s="73">
        <v>64</v>
      </c>
      <c r="F799" s="147">
        <v>1000000</v>
      </c>
      <c r="G799" t="s" s="74">
        <v>8</v>
      </c>
      <c r="H799" s="120"/>
      <c r="I799" s="76"/>
      <c r="J799" s="148">
        <v>43319</v>
      </c>
      <c r="K799" s="149"/>
      <c r="L799" s="150"/>
    </row>
    <row r="800" s="137" customFormat="1" ht="45" customHeight="1">
      <c r="A800" s="72">
        <v>43</v>
      </c>
      <c r="B800" t="s" s="73">
        <v>882</v>
      </c>
      <c r="C800" s="120"/>
      <c r="D800" t="s" s="74">
        <v>883</v>
      </c>
      <c r="E800" t="s" s="73">
        <v>64</v>
      </c>
      <c r="F800" s="147">
        <v>210</v>
      </c>
      <c r="G800" t="s" s="74">
        <v>8</v>
      </c>
      <c r="H800" s="120"/>
      <c r="I800" s="76"/>
      <c r="J800" s="148">
        <v>43320</v>
      </c>
      <c r="K800" s="149"/>
      <c r="L800" s="150"/>
    </row>
    <row r="801" s="137" customFormat="1" ht="45" customHeight="1">
      <c r="A801" s="72">
        <v>44</v>
      </c>
      <c r="B801" t="s" s="73">
        <v>876</v>
      </c>
      <c r="C801" s="120"/>
      <c r="D801" t="s" s="74">
        <v>884</v>
      </c>
      <c r="E801" t="s" s="73">
        <v>64</v>
      </c>
      <c r="F801" s="147">
        <v>65000</v>
      </c>
      <c r="G801" t="s" s="74">
        <v>8</v>
      </c>
      <c r="H801" s="120"/>
      <c r="I801" s="76"/>
      <c r="J801" s="148">
        <v>43320</v>
      </c>
      <c r="K801" s="149"/>
      <c r="L801" s="150"/>
    </row>
    <row r="802" s="137" customFormat="1" ht="45" customHeight="1">
      <c r="A802" s="72">
        <v>45</v>
      </c>
      <c r="B802" t="s" s="73">
        <v>882</v>
      </c>
      <c r="C802" s="120"/>
      <c r="D802" t="s" s="74">
        <v>885</v>
      </c>
      <c r="E802" t="s" s="73">
        <v>64</v>
      </c>
      <c r="F802" s="147">
        <v>10000</v>
      </c>
      <c r="G802" t="s" s="74">
        <v>8</v>
      </c>
      <c r="H802" s="120"/>
      <c r="I802" s="76"/>
      <c r="J802" s="148">
        <v>43322</v>
      </c>
      <c r="K802" s="149"/>
      <c r="L802" s="150"/>
    </row>
    <row r="803" s="137" customFormat="1" ht="45" customHeight="1">
      <c r="A803" s="72">
        <v>46</v>
      </c>
      <c r="B803" t="s" s="73">
        <v>811</v>
      </c>
      <c r="C803" s="120"/>
      <c r="D803" t="s" s="74">
        <v>886</v>
      </c>
      <c r="E803" t="s" s="73">
        <v>64</v>
      </c>
      <c r="F803" s="147">
        <v>1734039.2</v>
      </c>
      <c r="G803" t="s" s="74">
        <v>8</v>
      </c>
      <c r="H803" s="120"/>
      <c r="I803" s="76"/>
      <c r="J803" s="148">
        <v>43326</v>
      </c>
      <c r="K803" s="149"/>
      <c r="L803" s="150"/>
    </row>
    <row r="804" s="137" customFormat="1" ht="45" customHeight="1">
      <c r="A804" s="72">
        <v>47</v>
      </c>
      <c r="B804" t="s" s="73">
        <v>887</v>
      </c>
      <c r="C804" s="120"/>
      <c r="D804" t="s" s="74">
        <v>888</v>
      </c>
      <c r="E804" t="s" s="73">
        <v>64</v>
      </c>
      <c r="F804" s="147">
        <v>335000</v>
      </c>
      <c r="G804" t="s" s="74">
        <v>8</v>
      </c>
      <c r="H804" s="120"/>
      <c r="I804" s="76"/>
      <c r="J804" s="148">
        <v>43335</v>
      </c>
      <c r="K804" s="149"/>
      <c r="L804" s="150"/>
    </row>
    <row r="805" s="137" customFormat="1" ht="45" customHeight="1">
      <c r="A805" s="72">
        <v>48</v>
      </c>
      <c r="B805" t="s" s="73">
        <v>889</v>
      </c>
      <c r="C805" s="120"/>
      <c r="D805" t="s" s="74">
        <v>890</v>
      </c>
      <c r="E805" t="s" s="73">
        <v>64</v>
      </c>
      <c r="F805" s="147">
        <v>100000</v>
      </c>
      <c r="G805" t="s" s="74">
        <v>8</v>
      </c>
      <c r="H805" s="120"/>
      <c r="I805" s="76"/>
      <c r="J805" s="148">
        <v>43346</v>
      </c>
      <c r="K805" t="s" s="154">
        <v>700</v>
      </c>
      <c r="L805" s="150"/>
    </row>
    <row r="806" s="137" customFormat="1" ht="45" customHeight="1">
      <c r="A806" s="72">
        <v>49</v>
      </c>
      <c r="B806" t="s" s="73">
        <v>891</v>
      </c>
      <c r="C806" t="s" s="73">
        <v>892</v>
      </c>
      <c r="D806" t="s" s="74">
        <v>893</v>
      </c>
      <c r="E806" t="s" s="73">
        <v>64</v>
      </c>
      <c r="F806" s="147">
        <v>30000</v>
      </c>
      <c r="G806" t="s" s="74">
        <v>8</v>
      </c>
      <c r="H806" s="120"/>
      <c r="I806" s="76"/>
      <c r="J806" s="148">
        <v>43348</v>
      </c>
      <c r="K806" t="s" s="154">
        <v>700</v>
      </c>
      <c r="L806" s="150"/>
    </row>
    <row r="807" s="137" customFormat="1" ht="45" customHeight="1">
      <c r="A807" s="72">
        <v>50</v>
      </c>
      <c r="B807" t="s" s="73">
        <v>878</v>
      </c>
      <c r="C807" t="s" s="73">
        <v>879</v>
      </c>
      <c r="D807" t="s" s="74">
        <v>894</v>
      </c>
      <c r="E807" t="s" s="73">
        <v>64</v>
      </c>
      <c r="F807" s="147">
        <v>500000</v>
      </c>
      <c r="G807" t="s" s="74">
        <v>8</v>
      </c>
      <c r="H807" s="120"/>
      <c r="I807" s="76"/>
      <c r="J807" s="148">
        <v>43357</v>
      </c>
      <c r="K807" t="s" s="154">
        <v>700</v>
      </c>
      <c r="L807" s="150"/>
    </row>
    <row r="808" s="137" customFormat="1" ht="45" customHeight="1">
      <c r="A808" s="72">
        <v>51</v>
      </c>
      <c r="B808" t="s" s="73">
        <v>895</v>
      </c>
      <c r="C808" s="120"/>
      <c r="D808" t="s" s="74">
        <v>896</v>
      </c>
      <c r="E808" t="s" s="73">
        <v>64</v>
      </c>
      <c r="F808" s="147">
        <v>250000</v>
      </c>
      <c r="G808" t="s" s="74">
        <v>8</v>
      </c>
      <c r="H808" s="120"/>
      <c r="I808" s="76"/>
      <c r="J808" s="148">
        <v>43361</v>
      </c>
      <c r="K808" s="149"/>
      <c r="L808" s="150"/>
    </row>
    <row r="809" s="137" customFormat="1" ht="45" customHeight="1">
      <c r="A809" s="72">
        <v>52</v>
      </c>
      <c r="B809" t="s" s="73">
        <v>897</v>
      </c>
      <c r="C809" s="120"/>
      <c r="D809" t="s" s="74">
        <v>898</v>
      </c>
      <c r="E809" t="s" s="73">
        <v>64</v>
      </c>
      <c r="F809" s="147">
        <v>1000000</v>
      </c>
      <c r="G809" t="s" s="74">
        <v>8</v>
      </c>
      <c r="H809" s="120"/>
      <c r="I809" s="76"/>
      <c r="J809" s="148">
        <v>43367</v>
      </c>
      <c r="K809" s="149"/>
      <c r="L809" s="150"/>
    </row>
    <row r="810" s="137" customFormat="1" ht="45" customHeight="1">
      <c r="A810" s="72">
        <v>53</v>
      </c>
      <c r="B810" t="s" s="74">
        <v>889</v>
      </c>
      <c r="C810" s="120"/>
      <c r="D810" t="s" s="74">
        <v>899</v>
      </c>
      <c r="E810" t="s" s="73">
        <v>64</v>
      </c>
      <c r="F810" s="147">
        <v>145000</v>
      </c>
      <c r="G810" t="s" s="74">
        <v>8</v>
      </c>
      <c r="H810" s="120"/>
      <c r="I810" s="76"/>
      <c r="J810" s="148">
        <v>43369</v>
      </c>
      <c r="K810" t="s" s="154">
        <v>700</v>
      </c>
      <c r="L810" s="150"/>
    </row>
    <row r="811" s="137" customFormat="1" ht="45" customHeight="1">
      <c r="A811" s="72">
        <v>54</v>
      </c>
      <c r="B811" t="s" s="74">
        <v>900</v>
      </c>
      <c r="C811" t="s" s="73">
        <v>901</v>
      </c>
      <c r="D811" t="s" s="74">
        <v>902</v>
      </c>
      <c r="E811" t="s" s="73">
        <v>64</v>
      </c>
      <c r="F811" s="147">
        <v>1333196.25</v>
      </c>
      <c r="G811" t="s" s="73">
        <v>8</v>
      </c>
      <c r="H811" s="120"/>
      <c r="I811" s="76"/>
      <c r="J811" s="148">
        <v>43378</v>
      </c>
      <c r="K811" t="s" s="154">
        <v>209</v>
      </c>
      <c r="L811" s="150"/>
    </row>
    <row r="812" s="137" customFormat="1" ht="45" customHeight="1">
      <c r="A812" s="72">
        <v>55</v>
      </c>
      <c r="B812" t="s" s="74">
        <v>903</v>
      </c>
      <c r="C812" t="s" s="73">
        <v>901</v>
      </c>
      <c r="D812" t="s" s="74">
        <v>904</v>
      </c>
      <c r="E812" t="s" s="73">
        <v>64</v>
      </c>
      <c r="F812" s="147">
        <v>100000</v>
      </c>
      <c r="G812" t="s" s="73">
        <v>8</v>
      </c>
      <c r="H812" s="120"/>
      <c r="I812" s="76"/>
      <c r="J812" s="148">
        <v>43378</v>
      </c>
      <c r="K812" t="s" s="154">
        <v>209</v>
      </c>
      <c r="L812" s="150"/>
    </row>
    <row r="813" s="137" customFormat="1" ht="45" customHeight="1">
      <c r="A813" s="72">
        <v>56</v>
      </c>
      <c r="B813" t="s" s="74">
        <v>905</v>
      </c>
      <c r="C813" t="s" s="73">
        <v>901</v>
      </c>
      <c r="D813" t="s" s="74">
        <v>906</v>
      </c>
      <c r="E813" t="s" s="73">
        <v>64</v>
      </c>
      <c r="F813" s="147">
        <v>1000000</v>
      </c>
      <c r="G813" t="s" s="73">
        <v>8</v>
      </c>
      <c r="H813" s="120"/>
      <c r="I813" s="76"/>
      <c r="J813" s="148">
        <v>43384</v>
      </c>
      <c r="K813" t="s" s="154">
        <v>209</v>
      </c>
      <c r="L813" s="150"/>
    </row>
    <row r="814" s="137" customFormat="1" ht="45" customHeight="1">
      <c r="A814" s="72">
        <v>57</v>
      </c>
      <c r="B814" t="s" s="73">
        <v>907</v>
      </c>
      <c r="C814" t="s" s="73">
        <v>901</v>
      </c>
      <c r="D814" t="s" s="74">
        <v>908</v>
      </c>
      <c r="E814" t="s" s="73">
        <v>64</v>
      </c>
      <c r="F814" s="147">
        <v>6538001.5</v>
      </c>
      <c r="G814" t="s" s="73">
        <v>8</v>
      </c>
      <c r="H814" s="120"/>
      <c r="I814" s="76"/>
      <c r="J814" s="148">
        <v>43389</v>
      </c>
      <c r="K814" t="s" s="154">
        <v>209</v>
      </c>
      <c r="L814" s="150"/>
    </row>
    <row r="815" s="137" customFormat="1" ht="45" customHeight="1">
      <c r="A815" s="72">
        <v>58</v>
      </c>
      <c r="B815" t="s" s="73">
        <v>909</v>
      </c>
      <c r="C815" s="120"/>
      <c r="D815" t="s" s="74">
        <v>910</v>
      </c>
      <c r="E815" t="s" s="73">
        <v>64</v>
      </c>
      <c r="F815" s="147">
        <v>200000</v>
      </c>
      <c r="G815" t="s" s="73">
        <v>8</v>
      </c>
      <c r="H815" s="120"/>
      <c r="I815" s="76"/>
      <c r="J815" s="148">
        <v>43389</v>
      </c>
      <c r="K815" s="149"/>
      <c r="L815" s="150"/>
    </row>
    <row r="816" s="137" customFormat="1" ht="45" customHeight="1">
      <c r="A816" s="72">
        <v>59</v>
      </c>
      <c r="B816" t="s" s="73">
        <v>909</v>
      </c>
      <c r="C816" s="120"/>
      <c r="D816" t="s" s="74">
        <v>911</v>
      </c>
      <c r="E816" t="s" s="73">
        <v>64</v>
      </c>
      <c r="F816" s="147">
        <v>4000000</v>
      </c>
      <c r="G816" t="s" s="73">
        <v>8</v>
      </c>
      <c r="H816" s="120"/>
      <c r="I816" s="76"/>
      <c r="J816" s="148">
        <v>43389</v>
      </c>
      <c r="K816" s="149"/>
      <c r="L816" s="150"/>
    </row>
    <row r="817" s="137" customFormat="1" ht="45" customHeight="1">
      <c r="A817" s="72">
        <v>60</v>
      </c>
      <c r="B817" t="s" s="73">
        <v>912</v>
      </c>
      <c r="C817" t="s" s="73">
        <v>913</v>
      </c>
      <c r="D817" t="s" s="74">
        <v>914</v>
      </c>
      <c r="E817" t="s" s="73">
        <v>64</v>
      </c>
      <c r="F817" s="147">
        <v>1500000</v>
      </c>
      <c r="G817" t="s" s="73">
        <v>8</v>
      </c>
      <c r="H817" s="120"/>
      <c r="I817" s="76"/>
      <c r="J817" s="148">
        <v>43391</v>
      </c>
      <c r="K817" t="s" s="154">
        <v>209</v>
      </c>
      <c r="L817" s="150"/>
    </row>
    <row r="818" s="137" customFormat="1" ht="45" customHeight="1">
      <c r="A818" s="72">
        <v>61</v>
      </c>
      <c r="B818" t="s" s="73">
        <v>905</v>
      </c>
      <c r="C818" s="120"/>
      <c r="D818" t="s" s="74">
        <v>915</v>
      </c>
      <c r="E818" t="s" s="73">
        <v>64</v>
      </c>
      <c r="F818" s="147">
        <v>500000</v>
      </c>
      <c r="G818" t="s" s="73">
        <v>8</v>
      </c>
      <c r="H818" s="120"/>
      <c r="I818" s="76"/>
      <c r="J818" s="148">
        <v>43391</v>
      </c>
      <c r="K818" s="149"/>
      <c r="L818" s="150"/>
    </row>
    <row r="819" s="137" customFormat="1" ht="45" customHeight="1">
      <c r="A819" s="72">
        <v>62</v>
      </c>
      <c r="B819" t="s" s="73">
        <v>916</v>
      </c>
      <c r="C819" s="120"/>
      <c r="D819" t="s" s="74">
        <v>917</v>
      </c>
      <c r="E819" t="s" s="73">
        <v>64</v>
      </c>
      <c r="F819" s="147">
        <v>300000</v>
      </c>
      <c r="G819" t="s" s="73">
        <v>8</v>
      </c>
      <c r="H819" s="120"/>
      <c r="I819" s="76"/>
      <c r="J819" s="148">
        <v>43398</v>
      </c>
      <c r="K819" s="149"/>
      <c r="L819" s="150"/>
    </row>
    <row r="820" s="137" customFormat="1" ht="45" customHeight="1">
      <c r="A820" s="72">
        <v>63</v>
      </c>
      <c r="B820" t="s" s="73">
        <v>918</v>
      </c>
      <c r="C820" t="s" s="73">
        <v>919</v>
      </c>
      <c r="D820" t="s" s="74">
        <v>920</v>
      </c>
      <c r="E820" t="s" s="73">
        <v>64</v>
      </c>
      <c r="F820" s="147">
        <v>7000000</v>
      </c>
      <c r="G820" t="s" s="73">
        <v>8</v>
      </c>
      <c r="H820" s="120"/>
      <c r="I820" s="76"/>
      <c r="J820" s="148">
        <v>43402</v>
      </c>
      <c r="K820" t="s" s="154">
        <v>209</v>
      </c>
      <c r="L820" s="150"/>
    </row>
    <row r="821" s="137" customFormat="1" ht="45" customHeight="1">
      <c r="A821" s="72">
        <v>64</v>
      </c>
      <c r="B821" t="s" s="73">
        <v>802</v>
      </c>
      <c r="C821" t="s" s="73">
        <v>860</v>
      </c>
      <c r="D821" t="s" s="74">
        <v>921</v>
      </c>
      <c r="E821" t="s" s="73">
        <v>64</v>
      </c>
      <c r="F821" s="147">
        <v>175856.25</v>
      </c>
      <c r="G821" t="s" s="73">
        <v>8</v>
      </c>
      <c r="H821" s="120"/>
      <c r="I821" s="76"/>
      <c r="J821" s="148">
        <v>43402</v>
      </c>
      <c r="K821" s="149"/>
      <c r="L821" s="150"/>
    </row>
    <row r="822" s="137" customFormat="1" ht="45" customHeight="1">
      <c r="A822" s="72">
        <v>65</v>
      </c>
      <c r="B822" t="s" s="73">
        <v>802</v>
      </c>
      <c r="C822" t="s" s="73">
        <v>922</v>
      </c>
      <c r="D822" t="s" s="74">
        <v>923</v>
      </c>
      <c r="E822" t="s" s="73">
        <v>64</v>
      </c>
      <c r="F822" s="147">
        <v>1500000</v>
      </c>
      <c r="G822" t="s" s="73">
        <v>8</v>
      </c>
      <c r="H822" s="120"/>
      <c r="I822" s="76"/>
      <c r="J822" s="148">
        <v>43402</v>
      </c>
      <c r="K822" s="149"/>
      <c r="L822" s="150"/>
    </row>
    <row r="823" s="137" customFormat="1" ht="45" customHeight="1">
      <c r="A823" s="72">
        <v>66</v>
      </c>
      <c r="B823" t="s" s="73">
        <v>802</v>
      </c>
      <c r="C823" t="s" s="73">
        <v>741</v>
      </c>
      <c r="D823" s="76"/>
      <c r="E823" t="s" s="73">
        <v>64</v>
      </c>
      <c r="F823" s="147">
        <v>1444398.81</v>
      </c>
      <c r="G823" t="s" s="73">
        <v>8</v>
      </c>
      <c r="H823" s="120"/>
      <c r="I823" s="76"/>
      <c r="J823" s="148">
        <v>43402</v>
      </c>
      <c r="K823" t="s" s="154">
        <v>209</v>
      </c>
      <c r="L823" s="150"/>
    </row>
    <row r="824" s="137" customFormat="1" ht="45" customHeight="1">
      <c r="A824" s="72">
        <v>67</v>
      </c>
      <c r="B824" t="s" s="73">
        <v>802</v>
      </c>
      <c r="C824" t="s" s="73">
        <v>924</v>
      </c>
      <c r="D824" t="s" s="74">
        <v>925</v>
      </c>
      <c r="E824" t="s" s="73">
        <v>64</v>
      </c>
      <c r="F824" s="147">
        <v>1000000</v>
      </c>
      <c r="G824" t="s" s="73">
        <v>8</v>
      </c>
      <c r="H824" s="120"/>
      <c r="I824" s="76"/>
      <c r="J824" s="148">
        <v>43402</v>
      </c>
      <c r="K824" t="s" s="154">
        <v>209</v>
      </c>
      <c r="L824" s="150"/>
    </row>
    <row r="825" s="137" customFormat="1" ht="45" customHeight="1">
      <c r="A825" s="72">
        <v>68</v>
      </c>
      <c r="B825" t="s" s="73">
        <v>802</v>
      </c>
      <c r="C825" t="s" s="73">
        <v>879</v>
      </c>
      <c r="D825" t="s" s="74">
        <v>926</v>
      </c>
      <c r="E825" t="s" s="73">
        <v>64</v>
      </c>
      <c r="F825" s="147">
        <v>660000</v>
      </c>
      <c r="G825" t="s" s="73">
        <v>8</v>
      </c>
      <c r="H825" s="120"/>
      <c r="I825" s="76"/>
      <c r="J825" s="148">
        <v>43402</v>
      </c>
      <c r="K825" t="s" s="154">
        <v>700</v>
      </c>
      <c r="L825" s="150"/>
    </row>
    <row r="826" s="137" customFormat="1" ht="45" customHeight="1">
      <c r="A826" s="72">
        <v>69</v>
      </c>
      <c r="B826" t="s" s="73">
        <v>811</v>
      </c>
      <c r="C826" t="s" s="73">
        <v>901</v>
      </c>
      <c r="D826" t="s" s="74">
        <v>927</v>
      </c>
      <c r="E826" t="s" s="73">
        <v>64</v>
      </c>
      <c r="F826" s="147">
        <v>5777595</v>
      </c>
      <c r="G826" t="s" s="73">
        <v>8</v>
      </c>
      <c r="H826" s="120"/>
      <c r="I826" s="76"/>
      <c r="J826" s="148">
        <v>43403</v>
      </c>
      <c r="K826" t="s" s="154">
        <v>209</v>
      </c>
      <c r="L826" s="150"/>
    </row>
    <row r="827" s="137" customFormat="1" ht="45" customHeight="1">
      <c r="A827" s="72">
        <v>70</v>
      </c>
      <c r="B827" t="s" s="74">
        <v>928</v>
      </c>
      <c r="C827" s="120"/>
      <c r="D827" t="s" s="74">
        <v>929</v>
      </c>
      <c r="E827" t="s" s="73">
        <v>64</v>
      </c>
      <c r="F827" s="147">
        <v>600000</v>
      </c>
      <c r="G827" t="s" s="73">
        <v>8</v>
      </c>
      <c r="H827" s="120"/>
      <c r="I827" s="76"/>
      <c r="J827" s="148">
        <v>43409</v>
      </c>
      <c r="K827" s="149"/>
      <c r="L827" s="150"/>
    </row>
    <row r="828" s="137" customFormat="1" ht="45" customHeight="1">
      <c r="A828" s="72">
        <v>71</v>
      </c>
      <c r="B828" t="s" s="74">
        <v>930</v>
      </c>
      <c r="C828" s="120"/>
      <c r="D828" t="s" s="74">
        <v>931</v>
      </c>
      <c r="E828" t="s" s="73">
        <v>64</v>
      </c>
      <c r="F828" s="147">
        <v>900000</v>
      </c>
      <c r="G828" t="s" s="73">
        <v>8</v>
      </c>
      <c r="H828" s="120"/>
      <c r="I828" s="76"/>
      <c r="J828" s="148">
        <v>43409</v>
      </c>
      <c r="K828" s="149"/>
      <c r="L828" s="150"/>
    </row>
    <row r="829" s="137" customFormat="1" ht="45" customHeight="1">
      <c r="A829" s="72">
        <v>72</v>
      </c>
      <c r="B829" t="s" s="74">
        <v>932</v>
      </c>
      <c r="C829" s="120"/>
      <c r="D829" t="s" s="74">
        <v>933</v>
      </c>
      <c r="E829" t="s" s="73">
        <v>64</v>
      </c>
      <c r="F829" s="147">
        <v>150000</v>
      </c>
      <c r="G829" t="s" s="73">
        <v>8</v>
      </c>
      <c r="H829" s="120"/>
      <c r="I829" s="76"/>
      <c r="J829" s="148">
        <v>43409</v>
      </c>
      <c r="K829" s="149"/>
      <c r="L829" s="150"/>
    </row>
    <row r="830" s="137" customFormat="1" ht="45" customHeight="1">
      <c r="A830" s="72">
        <v>73</v>
      </c>
      <c r="B830" t="s" s="74">
        <v>934</v>
      </c>
      <c r="C830" s="120"/>
      <c r="D830" t="s" s="74">
        <v>935</v>
      </c>
      <c r="E830" t="s" s="73">
        <v>64</v>
      </c>
      <c r="F830" s="147">
        <v>200000</v>
      </c>
      <c r="G830" t="s" s="73">
        <v>8</v>
      </c>
      <c r="H830" s="120"/>
      <c r="I830" s="76"/>
      <c r="J830" s="148">
        <v>43411</v>
      </c>
      <c r="K830" s="149"/>
      <c r="L830" s="150"/>
    </row>
    <row r="831" s="137" customFormat="1" ht="45" customHeight="1">
      <c r="A831" s="72">
        <v>74</v>
      </c>
      <c r="B831" t="s" s="74">
        <v>936</v>
      </c>
      <c r="C831" s="120"/>
      <c r="D831" t="s" s="74">
        <v>937</v>
      </c>
      <c r="E831" t="s" s="73">
        <v>64</v>
      </c>
      <c r="F831" s="147">
        <v>100000</v>
      </c>
      <c r="G831" t="s" s="73">
        <v>8</v>
      </c>
      <c r="H831" s="120"/>
      <c r="I831" s="76"/>
      <c r="J831" s="148">
        <v>43412</v>
      </c>
      <c r="K831" s="149"/>
      <c r="L831" s="150"/>
    </row>
    <row r="832" s="137" customFormat="1" ht="45" customHeight="1">
      <c r="A832" s="72">
        <v>75</v>
      </c>
      <c r="B832" t="s" s="74">
        <v>938</v>
      </c>
      <c r="C832" s="120"/>
      <c r="D832" t="s" s="74">
        <v>939</v>
      </c>
      <c r="E832" t="s" s="73">
        <v>64</v>
      </c>
      <c r="F832" s="147">
        <v>250000</v>
      </c>
      <c r="G832" t="s" s="73">
        <v>8</v>
      </c>
      <c r="H832" s="120"/>
      <c r="I832" s="76"/>
      <c r="J832" s="148">
        <v>43413</v>
      </c>
      <c r="K832" s="149"/>
      <c r="L832" s="150"/>
    </row>
    <row r="833" s="137" customFormat="1" ht="45" customHeight="1">
      <c r="A833" s="72">
        <v>76</v>
      </c>
      <c r="B833" t="s" s="74">
        <v>940</v>
      </c>
      <c r="C833" s="120"/>
      <c r="D833" t="s" s="74">
        <v>941</v>
      </c>
      <c r="E833" t="s" s="73">
        <v>64</v>
      </c>
      <c r="F833" s="147">
        <v>224000</v>
      </c>
      <c r="G833" t="s" s="73">
        <v>8</v>
      </c>
      <c r="H833" s="120"/>
      <c r="I833" s="76"/>
      <c r="J833" s="148">
        <v>43420</v>
      </c>
      <c r="K833" s="149"/>
      <c r="L833" s="150"/>
    </row>
    <row r="834" s="137" customFormat="1" ht="52.5" customHeight="1">
      <c r="A834" s="72">
        <v>77</v>
      </c>
      <c r="B834" t="s" s="74">
        <v>942</v>
      </c>
      <c r="C834" t="s" s="73">
        <v>943</v>
      </c>
      <c r="D834" t="s" s="74">
        <v>944</v>
      </c>
      <c r="E834" t="s" s="73">
        <v>64</v>
      </c>
      <c r="F834" s="147">
        <v>2539517.75</v>
      </c>
      <c r="G834" t="s" s="73">
        <v>8</v>
      </c>
      <c r="H834" s="120"/>
      <c r="I834" s="76"/>
      <c r="J834" s="148">
        <v>43423</v>
      </c>
      <c r="K834" t="s" s="154">
        <v>700</v>
      </c>
      <c r="L834" s="150"/>
    </row>
    <row r="835" s="137" customFormat="1" ht="45" customHeight="1">
      <c r="A835" s="72">
        <v>78</v>
      </c>
      <c r="B835" t="s" s="74">
        <v>945</v>
      </c>
      <c r="C835" s="120"/>
      <c r="D835" s="76"/>
      <c r="E835" t="s" s="73">
        <v>64</v>
      </c>
      <c r="F835" s="147">
        <v>2539517.75</v>
      </c>
      <c r="G835" t="s" s="73">
        <v>8</v>
      </c>
      <c r="H835" s="120"/>
      <c r="I835" s="76"/>
      <c r="J835" s="148">
        <v>43425</v>
      </c>
      <c r="K835" s="149"/>
      <c r="L835" s="150"/>
    </row>
    <row r="836" s="137" customFormat="1" ht="45" customHeight="1">
      <c r="A836" s="72">
        <v>79</v>
      </c>
      <c r="B836" t="s" s="74">
        <v>946</v>
      </c>
      <c r="C836" t="s" s="73">
        <v>947</v>
      </c>
      <c r="D836" s="76"/>
      <c r="E836" t="s" s="73">
        <v>64</v>
      </c>
      <c r="F836" s="147">
        <v>3370263.75</v>
      </c>
      <c r="G836" t="s" s="73">
        <v>8</v>
      </c>
      <c r="H836" s="120"/>
      <c r="I836" s="76"/>
      <c r="J836" s="148">
        <v>43425</v>
      </c>
      <c r="K836" t="s" s="154">
        <v>209</v>
      </c>
      <c r="L836" s="150"/>
    </row>
    <row r="837" s="137" customFormat="1" ht="45" customHeight="1">
      <c r="A837" s="72">
        <v>80</v>
      </c>
      <c r="B837" t="s" s="74">
        <v>948</v>
      </c>
      <c r="C837" s="120"/>
      <c r="D837" s="76"/>
      <c r="E837" t="s" s="73">
        <v>64</v>
      </c>
      <c r="F837" s="147">
        <v>4500157.5</v>
      </c>
      <c r="G837" t="s" s="73">
        <v>8</v>
      </c>
      <c r="H837" s="120"/>
      <c r="I837" s="76"/>
      <c r="J837" s="148">
        <v>43430</v>
      </c>
      <c r="K837" s="149"/>
      <c r="L837" s="150"/>
    </row>
    <row r="838" s="137" customFormat="1" ht="45" customHeight="1">
      <c r="A838" s="72">
        <v>81</v>
      </c>
      <c r="B838" t="s" s="73">
        <v>828</v>
      </c>
      <c r="C838" s="120"/>
      <c r="D838" s="76"/>
      <c r="E838" t="s" s="73">
        <v>64</v>
      </c>
      <c r="F838" s="147">
        <v>100000</v>
      </c>
      <c r="G838" t="s" s="73">
        <v>8</v>
      </c>
      <c r="H838" s="120"/>
      <c r="I838" s="76"/>
      <c r="J838" s="148">
        <v>43430</v>
      </c>
      <c r="K838" s="149"/>
      <c r="L838" s="150"/>
    </row>
    <row r="839" s="137" customFormat="1" ht="45" customHeight="1">
      <c r="A839" s="72">
        <v>82</v>
      </c>
      <c r="B839" t="s" s="73">
        <v>949</v>
      </c>
      <c r="C839" s="120"/>
      <c r="D839" s="76"/>
      <c r="E839" t="s" s="73">
        <v>64</v>
      </c>
      <c r="F839" s="147">
        <v>50000</v>
      </c>
      <c r="G839" t="s" s="73">
        <v>8</v>
      </c>
      <c r="H839" s="120"/>
      <c r="I839" s="76"/>
      <c r="J839" s="148">
        <v>43433</v>
      </c>
      <c r="K839" s="149"/>
      <c r="L839" s="150"/>
    </row>
    <row r="840" s="137" customFormat="1" ht="45" customHeight="1">
      <c r="A840" s="72">
        <v>83</v>
      </c>
      <c r="B840" t="s" s="73">
        <v>891</v>
      </c>
      <c r="C840" s="120"/>
      <c r="D840" s="76"/>
      <c r="E840" t="s" s="73">
        <v>64</v>
      </c>
      <c r="F840" s="147">
        <v>115000</v>
      </c>
      <c r="G840" t="s" s="73">
        <v>8</v>
      </c>
      <c r="H840" s="120"/>
      <c r="I840" s="76"/>
      <c r="J840" s="148">
        <v>43434</v>
      </c>
      <c r="K840" t="s" s="154">
        <v>700</v>
      </c>
      <c r="L840" s="150"/>
    </row>
    <row r="841" s="137" customFormat="1" ht="60" customHeight="1">
      <c r="A841" s="72">
        <v>84</v>
      </c>
      <c r="B841" t="s" s="73">
        <v>950</v>
      </c>
      <c r="C841" s="120"/>
      <c r="D841" t="s" s="74">
        <v>951</v>
      </c>
      <c r="E841" t="s" s="73">
        <v>64</v>
      </c>
      <c r="F841" s="147">
        <v>1000000</v>
      </c>
      <c r="G841" t="s" s="73">
        <v>8</v>
      </c>
      <c r="H841" s="120"/>
      <c r="I841" s="76"/>
      <c r="J841" s="148">
        <v>43437</v>
      </c>
      <c r="K841" s="149"/>
      <c r="L841" s="150"/>
    </row>
    <row r="842" s="137" customFormat="1" ht="60" customHeight="1">
      <c r="A842" s="72">
        <v>85</v>
      </c>
      <c r="B842" t="s" s="73">
        <v>928</v>
      </c>
      <c r="C842" s="120"/>
      <c r="D842" t="s" s="74">
        <v>952</v>
      </c>
      <c r="E842" t="s" s="73">
        <v>64</v>
      </c>
      <c r="F842" s="147">
        <v>100000</v>
      </c>
      <c r="G842" t="s" s="73">
        <v>8</v>
      </c>
      <c r="H842" s="120"/>
      <c r="I842" s="76"/>
      <c r="J842" s="148">
        <v>43438</v>
      </c>
      <c r="K842" s="149"/>
      <c r="L842" s="150"/>
    </row>
    <row r="843" s="137" customFormat="1" ht="60" customHeight="1">
      <c r="A843" s="72">
        <v>86</v>
      </c>
      <c r="B843" t="s" s="73">
        <v>953</v>
      </c>
      <c r="C843" s="120"/>
      <c r="D843" t="s" s="74">
        <v>954</v>
      </c>
      <c r="E843" t="s" s="73">
        <v>64</v>
      </c>
      <c r="F843" s="147">
        <v>500000</v>
      </c>
      <c r="G843" t="s" s="73">
        <v>8</v>
      </c>
      <c r="H843" s="120"/>
      <c r="I843" s="76"/>
      <c r="J843" s="148">
        <v>43439</v>
      </c>
      <c r="K843" s="149"/>
      <c r="L843" s="150"/>
    </row>
    <row r="844" s="137" customFormat="1" ht="60" customHeight="1">
      <c r="A844" s="72">
        <v>87</v>
      </c>
      <c r="B844" t="s" s="73">
        <v>955</v>
      </c>
      <c r="C844" s="120"/>
      <c r="D844" t="s" s="74">
        <v>956</v>
      </c>
      <c r="E844" t="s" s="73">
        <v>64</v>
      </c>
      <c r="F844" s="147">
        <v>550000</v>
      </c>
      <c r="G844" t="s" s="73">
        <v>8</v>
      </c>
      <c r="H844" s="120"/>
      <c r="I844" s="76"/>
      <c r="J844" s="148">
        <v>43439</v>
      </c>
      <c r="K844" s="149"/>
      <c r="L844" s="150"/>
    </row>
    <row r="845" s="137" customFormat="1" ht="60" customHeight="1">
      <c r="A845" s="72">
        <v>88</v>
      </c>
      <c r="B845" t="s" s="73">
        <v>957</v>
      </c>
      <c r="C845" s="120"/>
      <c r="D845" t="s" s="74">
        <v>958</v>
      </c>
      <c r="E845" t="s" s="73">
        <v>64</v>
      </c>
      <c r="F845" s="147">
        <v>1201325</v>
      </c>
      <c r="G845" t="s" s="73">
        <v>8</v>
      </c>
      <c r="H845" s="120"/>
      <c r="I845" s="76"/>
      <c r="J845" s="148">
        <v>43440</v>
      </c>
      <c r="K845" s="149"/>
      <c r="L845" s="150"/>
    </row>
    <row r="846" s="137" customFormat="1" ht="60" customHeight="1">
      <c r="A846" s="72">
        <v>89</v>
      </c>
      <c r="B846" t="s" s="73">
        <v>959</v>
      </c>
      <c r="C846" s="120"/>
      <c r="D846" t="s" s="74">
        <v>960</v>
      </c>
      <c r="E846" t="s" s="73">
        <v>64</v>
      </c>
      <c r="F846" s="147">
        <v>250000</v>
      </c>
      <c r="G846" t="s" s="73">
        <v>8</v>
      </c>
      <c r="H846" s="120"/>
      <c r="I846" s="76"/>
      <c r="J846" s="148">
        <v>43441</v>
      </c>
      <c r="K846" s="149"/>
      <c r="L846" s="150"/>
    </row>
    <row r="847" s="137" customFormat="1" ht="60" customHeight="1">
      <c r="A847" s="72">
        <v>90</v>
      </c>
      <c r="B847" t="s" s="73">
        <v>961</v>
      </c>
      <c r="C847" s="120"/>
      <c r="D847" t="s" s="74">
        <v>962</v>
      </c>
      <c r="E847" t="s" s="73">
        <v>64</v>
      </c>
      <c r="F847" s="147">
        <v>1564825</v>
      </c>
      <c r="G847" t="s" s="73">
        <v>8</v>
      </c>
      <c r="H847" s="120"/>
      <c r="I847" s="76"/>
      <c r="J847" s="148">
        <v>43441</v>
      </c>
      <c r="K847" s="149"/>
      <c r="L847" s="150"/>
    </row>
    <row r="848" s="137" customFormat="1" ht="60" customHeight="1">
      <c r="A848" s="72">
        <v>91</v>
      </c>
      <c r="B848" t="s" s="73">
        <v>963</v>
      </c>
      <c r="C848" s="120"/>
      <c r="D848" t="s" s="74">
        <v>964</v>
      </c>
      <c r="E848" t="s" s="73">
        <v>64</v>
      </c>
      <c r="F848" s="147">
        <v>250000</v>
      </c>
      <c r="G848" t="s" s="73">
        <v>8</v>
      </c>
      <c r="H848" s="120"/>
      <c r="I848" s="76"/>
      <c r="J848" s="148">
        <v>43444</v>
      </c>
      <c r="K848" s="149"/>
      <c r="L848" s="150"/>
    </row>
    <row r="849" s="137" customFormat="1" ht="60" customHeight="1">
      <c r="A849" s="72">
        <v>92</v>
      </c>
      <c r="B849" t="s" s="73">
        <v>936</v>
      </c>
      <c r="C849" s="120"/>
      <c r="D849" t="s" s="74">
        <v>965</v>
      </c>
      <c r="E849" t="s" s="73">
        <v>64</v>
      </c>
      <c r="F849" s="147">
        <v>100000</v>
      </c>
      <c r="G849" t="s" s="73">
        <v>8</v>
      </c>
      <c r="H849" s="120"/>
      <c r="I849" s="76"/>
      <c r="J849" s="148">
        <v>43445</v>
      </c>
      <c r="K849" s="149"/>
      <c r="L849" s="150"/>
    </row>
    <row r="850" s="137" customFormat="1" ht="60" customHeight="1">
      <c r="A850" s="72">
        <v>93</v>
      </c>
      <c r="B850" t="s" s="73">
        <v>966</v>
      </c>
      <c r="C850" s="120"/>
      <c r="D850" t="s" s="74">
        <v>967</v>
      </c>
      <c r="E850" t="s" s="73">
        <v>64</v>
      </c>
      <c r="F850" s="147">
        <v>3000000</v>
      </c>
      <c r="G850" t="s" s="73">
        <v>8</v>
      </c>
      <c r="H850" s="120"/>
      <c r="I850" s="76"/>
      <c r="J850" s="148">
        <v>43445</v>
      </c>
      <c r="K850" s="149"/>
      <c r="L850" s="150"/>
    </row>
    <row r="851" s="137" customFormat="1" ht="60" customHeight="1">
      <c r="A851" s="72">
        <v>94</v>
      </c>
      <c r="B851" t="s" s="73">
        <v>968</v>
      </c>
      <c r="C851" s="120"/>
      <c r="D851" t="s" s="74">
        <v>969</v>
      </c>
      <c r="E851" t="s" s="73">
        <v>64</v>
      </c>
      <c r="F851" s="147">
        <v>40000</v>
      </c>
      <c r="G851" t="s" s="73">
        <v>8</v>
      </c>
      <c r="H851" s="120"/>
      <c r="I851" s="76"/>
      <c r="J851" s="148">
        <v>43447</v>
      </c>
      <c r="K851" s="149"/>
      <c r="L851" s="150"/>
    </row>
    <row r="852" s="137" customFormat="1" ht="60" customHeight="1">
      <c r="A852" s="72">
        <v>95</v>
      </c>
      <c r="B852" t="s" s="73">
        <v>970</v>
      </c>
      <c r="C852" s="120"/>
      <c r="D852" t="s" s="74">
        <v>971</v>
      </c>
      <c r="E852" t="s" s="73">
        <v>64</v>
      </c>
      <c r="F852" s="147">
        <v>12000210</v>
      </c>
      <c r="G852" t="s" s="73">
        <v>8</v>
      </c>
      <c r="H852" s="120"/>
      <c r="I852" s="76"/>
      <c r="J852" s="148">
        <v>43447</v>
      </c>
      <c r="K852" s="149"/>
      <c r="L852" s="150"/>
    </row>
    <row r="853" s="137" customFormat="1" ht="60" customHeight="1">
      <c r="A853" s="72">
        <v>96</v>
      </c>
      <c r="B853" t="s" s="73">
        <v>972</v>
      </c>
      <c r="C853" s="120"/>
      <c r="D853" t="s" s="74">
        <v>973</v>
      </c>
      <c r="E853" t="s" s="73">
        <v>64</v>
      </c>
      <c r="F853" s="147">
        <v>2778006.28</v>
      </c>
      <c r="G853" t="s" s="73">
        <v>8</v>
      </c>
      <c r="H853" s="120"/>
      <c r="I853" s="76"/>
      <c r="J853" s="148">
        <v>43447</v>
      </c>
      <c r="K853" s="149"/>
      <c r="L853" s="150"/>
    </row>
    <row r="854" s="46" customFormat="1" ht="40.5" customHeight="1">
      <c r="A854" s="59">
        <v>97</v>
      </c>
      <c r="B854" t="s" s="60">
        <v>974</v>
      </c>
      <c r="D854" t="s" s="61">
        <v>975</v>
      </c>
      <c r="E854" t="s" s="60">
        <v>64</v>
      </c>
      <c r="F854" s="155">
        <v>100000</v>
      </c>
      <c r="G854" t="s" s="80">
        <v>8</v>
      </c>
      <c r="I854" s="156"/>
      <c r="J854" s="157">
        <v>43448</v>
      </c>
    </row>
    <row r="855" s="46" customFormat="1" ht="40.5" customHeight="1">
      <c r="A855" s="59">
        <v>98</v>
      </c>
      <c r="B855" t="s" s="60">
        <v>918</v>
      </c>
      <c r="D855" t="s" s="61">
        <v>976</v>
      </c>
      <c r="E855" t="s" s="60">
        <v>64</v>
      </c>
      <c r="F855" s="155">
        <v>1667000</v>
      </c>
      <c r="G855" t="s" s="61">
        <v>8</v>
      </c>
      <c r="I855" s="156"/>
      <c r="J855" s="157">
        <v>43452</v>
      </c>
    </row>
    <row r="856" s="46" customFormat="1" ht="40.5" customHeight="1">
      <c r="A856" s="59">
        <v>99</v>
      </c>
      <c r="B856" t="s" s="60">
        <v>905</v>
      </c>
      <c r="D856" t="s" s="61">
        <v>977</v>
      </c>
      <c r="E856" t="s" s="60">
        <v>64</v>
      </c>
      <c r="F856" s="155">
        <v>50000</v>
      </c>
      <c r="G856" t="s" s="61">
        <v>8</v>
      </c>
      <c r="I856" s="156"/>
      <c r="J856" s="157">
        <v>43458</v>
      </c>
    </row>
    <row r="857" s="46" customFormat="1" ht="40.5" customHeight="1">
      <c r="A857" s="59">
        <v>100</v>
      </c>
      <c r="B857" t="s" s="60">
        <v>978</v>
      </c>
      <c r="D857" t="s" s="61">
        <v>979</v>
      </c>
      <c r="E857" t="s" s="60">
        <v>64</v>
      </c>
      <c r="F857" s="155">
        <v>1000000</v>
      </c>
      <c r="G857" t="s" s="61">
        <v>8</v>
      </c>
      <c r="I857" s="156"/>
      <c r="J857" s="157">
        <v>43458</v>
      </c>
    </row>
    <row r="858" s="46" customFormat="1" ht="40.5" customHeight="1">
      <c r="A858" s="59">
        <v>101</v>
      </c>
      <c r="B858" t="s" s="60">
        <v>912</v>
      </c>
      <c r="D858" t="s" s="61">
        <v>980</v>
      </c>
      <c r="E858" t="s" s="60">
        <v>64</v>
      </c>
      <c r="F858" s="155">
        <v>500000</v>
      </c>
      <c r="G858" t="s" s="61">
        <v>8</v>
      </c>
      <c r="I858" s="156"/>
      <c r="J858" s="157">
        <v>43462</v>
      </c>
    </row>
    <row r="859" s="46" customFormat="1" ht="25.5" customHeight="1">
      <c r="F859" s="158">
        <f>SUM(F759:F858)</f>
        <v>113459813.45</v>
      </c>
      <c r="G859" s="158">
        <f>SUM(G759:G875)</f>
      </c>
      <c r="I859" s="156"/>
      <c r="J859" s="157"/>
    </row>
    <row r="860" s="46" customFormat="1" ht="22" customHeight="1">
      <c r="F860" s="77"/>
      <c r="G860" s="77"/>
      <c r="I860" s="156"/>
      <c r="J860" s="157"/>
    </row>
    <row r="861" s="145" customFormat="1" ht="42" customHeight="1">
      <c r="A861" s="55">
        <v>2019</v>
      </c>
      <c r="B861" s="111"/>
      <c r="C861" s="111"/>
      <c r="D861" s="111"/>
      <c r="E861" s="111"/>
      <c r="F861" s="111"/>
      <c r="G861" s="111"/>
      <c r="H861" s="111"/>
      <c r="I861" s="111"/>
      <c r="J861" s="111"/>
      <c r="K861" s="112"/>
      <c r="L861" s="113"/>
    </row>
    <row r="862" s="46" customFormat="1" ht="42" customHeight="1">
      <c r="A862" t="s" s="49">
        <v>17</v>
      </c>
      <c r="B862" t="s" s="50">
        <v>49</v>
      </c>
      <c r="C862" t="s" s="50">
        <v>50</v>
      </c>
      <c r="D862" t="s" s="50">
        <v>51</v>
      </c>
      <c r="E862" t="s" s="50">
        <v>52</v>
      </c>
      <c r="F862" t="s" s="50">
        <v>53</v>
      </c>
      <c r="G862" s="51"/>
      <c r="H862" t="s" s="50">
        <v>54</v>
      </c>
      <c r="I862" t="s" s="50">
        <v>55</v>
      </c>
      <c r="J862" t="s" s="50">
        <v>56</v>
      </c>
      <c r="K862" t="s" s="50">
        <v>57</v>
      </c>
    </row>
    <row r="863" s="46" customFormat="1" ht="45.75" customHeight="1">
      <c r="A863" s="53"/>
      <c r="B863" s="51"/>
      <c r="C863" s="51"/>
      <c r="D863" s="51"/>
      <c r="E863" s="51"/>
      <c r="F863" t="s" s="50">
        <v>60</v>
      </c>
      <c r="G863" t="s" s="50">
        <v>61</v>
      </c>
      <c r="H863" s="51"/>
      <c r="I863" s="51"/>
      <c r="J863" s="51"/>
      <c r="K863" s="51"/>
    </row>
    <row r="864" s="46" customFormat="1" ht="22" customHeight="1">
      <c r="A864" s="59">
        <v>107</v>
      </c>
      <c r="C864" t="s" s="61">
        <v>981</v>
      </c>
      <c r="D864" t="s" s="61">
        <v>982</v>
      </c>
      <c r="E864" t="s" s="61">
        <v>64</v>
      </c>
      <c r="F864" s="77">
        <v>4703460</v>
      </c>
      <c r="G864" s="77"/>
      <c r="I864" s="156"/>
      <c r="J864" s="157">
        <v>43468</v>
      </c>
    </row>
    <row r="865" s="46" customFormat="1" ht="22" customHeight="1">
      <c r="A865" s="59">
        <v>108</v>
      </c>
      <c r="C865" t="s" s="61">
        <v>983</v>
      </c>
      <c r="D865" t="s" s="61">
        <v>984</v>
      </c>
      <c r="E865" t="s" s="61">
        <v>64</v>
      </c>
      <c r="F865" s="77">
        <v>5000000</v>
      </c>
      <c r="G865" s="77"/>
      <c r="I865" s="156"/>
      <c r="J865" s="157">
        <v>43482</v>
      </c>
    </row>
    <row r="866" s="46" customFormat="1" ht="40.5" customHeight="1">
      <c r="A866" s="59">
        <v>109</v>
      </c>
      <c r="B866" t="s" s="60">
        <v>985</v>
      </c>
      <c r="C866" t="s" s="61">
        <v>986</v>
      </c>
      <c r="D866" t="s" s="61">
        <v>987</v>
      </c>
      <c r="E866" t="s" s="61">
        <v>64</v>
      </c>
      <c r="F866" s="77">
        <v>45000000</v>
      </c>
      <c r="G866" s="77"/>
      <c r="I866" s="156"/>
      <c r="J866" s="157">
        <v>43468</v>
      </c>
    </row>
    <row r="867" s="46" customFormat="1" ht="22" customHeight="1">
      <c r="A867" s="59">
        <v>110</v>
      </c>
      <c r="C867" t="s" s="61">
        <v>936</v>
      </c>
      <c r="D867" t="s" s="61">
        <v>988</v>
      </c>
      <c r="E867" t="s" s="61">
        <v>64</v>
      </c>
      <c r="F867" s="77">
        <v>100000</v>
      </c>
      <c r="G867" s="77"/>
      <c r="I867" s="156"/>
      <c r="J867" s="157">
        <v>43475</v>
      </c>
    </row>
    <row r="868" s="46" customFormat="1" ht="22" customHeight="1">
      <c r="A868" s="59">
        <v>111</v>
      </c>
      <c r="C868" t="s" s="61">
        <v>989</v>
      </c>
      <c r="D868" t="s" s="61">
        <v>990</v>
      </c>
      <c r="E868" t="s" s="61">
        <v>64</v>
      </c>
      <c r="F868" s="77">
        <v>700000</v>
      </c>
      <c r="G868" s="77"/>
      <c r="I868" s="156"/>
      <c r="J868" s="157">
        <v>43483</v>
      </c>
    </row>
    <row r="869" s="46" customFormat="1" ht="22" customHeight="1">
      <c r="A869" s="59">
        <v>112</v>
      </c>
      <c r="C869" t="s" s="61">
        <v>991</v>
      </c>
      <c r="D869" t="s" s="61">
        <v>992</v>
      </c>
      <c r="E869" t="s" s="61">
        <v>64</v>
      </c>
      <c r="F869" s="77">
        <v>400000</v>
      </c>
      <c r="G869" s="77"/>
      <c r="I869" s="156"/>
      <c r="J869" s="157">
        <v>43486</v>
      </c>
    </row>
    <row r="870" s="46" customFormat="1" ht="22" customHeight="1">
      <c r="A870" s="59">
        <v>113</v>
      </c>
      <c r="C870" t="s" s="61">
        <v>993</v>
      </c>
      <c r="D870" t="s" s="61">
        <v>994</v>
      </c>
      <c r="E870" t="s" s="61">
        <v>64</v>
      </c>
      <c r="F870" s="77">
        <v>401933</v>
      </c>
      <c r="G870" s="77"/>
      <c r="I870" s="156"/>
      <c r="J870" s="157">
        <v>43489</v>
      </c>
    </row>
    <row r="871" s="46" customFormat="1" ht="22" customHeight="1">
      <c r="A871" s="59">
        <v>114</v>
      </c>
      <c r="C871" t="s" s="61">
        <v>905</v>
      </c>
      <c r="D871" t="s" s="61">
        <v>995</v>
      </c>
      <c r="E871" t="s" s="61">
        <v>64</v>
      </c>
      <c r="F871" s="77">
        <v>50000</v>
      </c>
      <c r="G871" s="77"/>
      <c r="I871" s="156"/>
      <c r="J871" s="157">
        <v>43493</v>
      </c>
    </row>
    <row r="872" s="46" customFormat="1" ht="40.5" customHeight="1">
      <c r="A872" s="59">
        <v>102</v>
      </c>
      <c r="B872" t="s" s="61">
        <v>996</v>
      </c>
      <c r="C872" t="s" s="61">
        <v>997</v>
      </c>
      <c r="D872" t="s" s="61">
        <v>998</v>
      </c>
      <c r="E872" t="s" s="60">
        <v>64</v>
      </c>
      <c r="F872" s="155">
        <v>8061624</v>
      </c>
      <c r="G872" t="s" s="61">
        <v>999</v>
      </c>
      <c r="I872" s="156"/>
      <c r="J872" s="157">
        <v>43383</v>
      </c>
    </row>
    <row r="873" s="46" customFormat="1" ht="40.5" customHeight="1">
      <c r="A873" s="59">
        <v>103</v>
      </c>
      <c r="B873" s="48"/>
      <c r="C873" t="s" s="61">
        <v>1000</v>
      </c>
      <c r="E873" t="s" s="60">
        <v>64</v>
      </c>
      <c r="F873" s="155">
        <v>300000</v>
      </c>
      <c r="G873" t="s" s="61">
        <v>999</v>
      </c>
      <c r="I873" s="156"/>
      <c r="J873" s="157">
        <v>43432</v>
      </c>
    </row>
    <row r="874" s="46" customFormat="1" ht="22" customHeight="1">
      <c r="A874" s="59">
        <v>104</v>
      </c>
      <c r="B874" t="s" s="61">
        <v>479</v>
      </c>
      <c r="C874" t="s" s="61">
        <v>916</v>
      </c>
      <c r="D874" t="s" s="61">
        <v>1001</v>
      </c>
      <c r="E874" t="s" s="61">
        <v>64</v>
      </c>
      <c r="F874" s="107">
        <v>60000</v>
      </c>
      <c r="G874" t="s" s="80">
        <v>999</v>
      </c>
      <c r="I874" s="156"/>
      <c r="J874" s="157">
        <v>43409</v>
      </c>
    </row>
    <row r="875" s="46" customFormat="1" ht="22" customHeight="1">
      <c r="A875" s="59">
        <v>105</v>
      </c>
      <c r="B875" t="s" s="61">
        <v>479</v>
      </c>
      <c r="C875" t="s" s="61">
        <v>916</v>
      </c>
      <c r="E875" t="s" s="61">
        <v>64</v>
      </c>
      <c r="F875" s="77">
        <v>165000</v>
      </c>
      <c r="G875" t="s" s="61">
        <v>999</v>
      </c>
      <c r="I875" s="156"/>
      <c r="J875" s="157">
        <v>43433</v>
      </c>
    </row>
    <row r="876" s="46" customFormat="1" ht="22" customHeight="1">
      <c r="F876" s="107">
        <f>SUM(F864:F875)</f>
        <v>64942017</v>
      </c>
      <c r="G876" s="77"/>
      <c r="I876" s="156"/>
    </row>
    <row r="877" s="46" customFormat="1" ht="22" customHeight="1">
      <c r="F877" s="77"/>
      <c r="G877" s="77"/>
      <c r="I877" s="156"/>
    </row>
    <row r="878" s="46" customFormat="1" ht="22" customHeight="1">
      <c r="F878" s="77"/>
      <c r="G878" s="77"/>
      <c r="I878" s="156"/>
    </row>
    <row r="879" s="46" customFormat="1" ht="22" customHeight="1">
      <c r="F879" s="77"/>
      <c r="G879" s="77"/>
      <c r="I879" s="156"/>
    </row>
    <row r="880" s="46" customFormat="1" ht="22" customHeight="1">
      <c r="F880" s="77"/>
      <c r="G880" s="77"/>
      <c r="I880" s="156"/>
    </row>
    <row r="881" s="46" customFormat="1" ht="22" customHeight="1">
      <c r="F881" s="77"/>
      <c r="G881" s="77"/>
      <c r="I881" s="156"/>
    </row>
    <row r="882" s="46" customFormat="1" ht="22" customHeight="1">
      <c r="F882" s="77"/>
      <c r="G882" s="77"/>
      <c r="I882" s="156"/>
    </row>
    <row r="883" s="46" customFormat="1" ht="22" customHeight="1">
      <c r="F883" s="77"/>
      <c r="G883" s="77"/>
      <c r="I883" s="156"/>
    </row>
    <row r="884" s="46" customFormat="1" ht="22" customHeight="1">
      <c r="F884" s="77"/>
      <c r="G884" s="77"/>
      <c r="I884" s="156"/>
    </row>
    <row r="885" s="46" customFormat="1" ht="22" customHeight="1">
      <c r="F885" s="77"/>
      <c r="G885" s="77"/>
      <c r="I885" s="156"/>
    </row>
    <row r="886" s="46" customFormat="1" ht="22" customHeight="1">
      <c r="F886" s="77"/>
      <c r="G886" s="77"/>
      <c r="I886" s="156"/>
    </row>
  </sheetData>
  <mergeCells count="61">
    <mergeCell ref="A1:DI1"/>
    <mergeCell ref="K757:K758"/>
    <mergeCell ref="A756:J756"/>
    <mergeCell ref="A757:A758"/>
    <mergeCell ref="B757:B758"/>
    <mergeCell ref="C757:C758"/>
    <mergeCell ref="D757:D758"/>
    <mergeCell ref="E757:E758"/>
    <mergeCell ref="F757:G757"/>
    <mergeCell ref="H757:H758"/>
    <mergeCell ref="I757:I758"/>
    <mergeCell ref="J757:J758"/>
    <mergeCell ref="M4:M5"/>
    <mergeCell ref="L13:V13"/>
    <mergeCell ref="L136:V136"/>
    <mergeCell ref="L151:V151"/>
    <mergeCell ref="H4:H5"/>
    <mergeCell ref="I4:I5"/>
    <mergeCell ref="J4:J5"/>
    <mergeCell ref="L4:L5"/>
    <mergeCell ref="L6:V6"/>
    <mergeCell ref="K4:K5"/>
    <mergeCell ref="A6:K6"/>
    <mergeCell ref="A13:K13"/>
    <mergeCell ref="A4:A5"/>
    <mergeCell ref="B4:B5"/>
    <mergeCell ref="C4:C5"/>
    <mergeCell ref="D4:D5"/>
    <mergeCell ref="E4:E5"/>
    <mergeCell ref="A525:K525"/>
    <mergeCell ref="A104:K104"/>
    <mergeCell ref="A136:K136"/>
    <mergeCell ref="A151:K151"/>
    <mergeCell ref="A168:K168"/>
    <mergeCell ref="F4:G4"/>
    <mergeCell ref="J668:J669"/>
    <mergeCell ref="K668:K669"/>
    <mergeCell ref="A667:J667"/>
    <mergeCell ref="A195:K195"/>
    <mergeCell ref="A302:K302"/>
    <mergeCell ref="A668:A669"/>
    <mergeCell ref="B668:B669"/>
    <mergeCell ref="C668:C669"/>
    <mergeCell ref="D668:D669"/>
    <mergeCell ref="E668:E669"/>
    <mergeCell ref="F668:G668"/>
    <mergeCell ref="H668:H669"/>
    <mergeCell ref="I668:I669"/>
    <mergeCell ref="A358:K358"/>
    <mergeCell ref="A432:K432"/>
    <mergeCell ref="K862:K863"/>
    <mergeCell ref="A861:J861"/>
    <mergeCell ref="A862:A863"/>
    <mergeCell ref="B862:B863"/>
    <mergeCell ref="C862:C863"/>
    <mergeCell ref="D862:D863"/>
    <mergeCell ref="E862:E863"/>
    <mergeCell ref="F862:G862"/>
    <mergeCell ref="H862:H863"/>
    <mergeCell ref="I862:I863"/>
    <mergeCell ref="J862:J863"/>
  </mergeCells>
  <pageMargins left="0.23622" right="0.23622" top="0.748031" bottom="0.748031" header="0.314961" footer="0.314961"/>
  <pageSetup firstPageNumber="1" fitToHeight="1" fitToWidth="1" scale="36" useFirstPageNumber="0" orientation="landscape"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sheetPr>
    <pageSetUpPr fitToPage="1"/>
  </sheetPr>
  <dimension ref="A1:J10"/>
  <sheetViews>
    <sheetView workbookViewId="0" showGridLines="0" defaultGridColor="1"/>
  </sheetViews>
  <sheetFormatPr defaultColWidth="9.16667" defaultRowHeight="15" customHeight="1" outlineLevelRow="0" outlineLevelCol="0"/>
  <cols>
    <col min="1" max="1" width="5.85156" style="159" customWidth="1"/>
    <col min="2" max="2" width="21.1719" style="159" customWidth="1"/>
    <col min="3" max="3" width="22.1719" style="159" customWidth="1"/>
    <col min="4" max="4" width="30.6719" style="159" customWidth="1"/>
    <col min="5" max="5" width="28.1719" style="159" customWidth="1"/>
    <col min="6" max="6" width="26.6719" style="159" customWidth="1"/>
    <col min="7" max="7" width="20.3516" style="159" customWidth="1"/>
    <col min="8" max="8" width="12.8516" style="159" customWidth="1"/>
    <col min="9" max="9" width="21.3516" style="159" customWidth="1"/>
    <col min="10" max="10" width="13.5" style="159" customWidth="1"/>
    <col min="11" max="256" width="9.17188" style="159" customWidth="1"/>
  </cols>
  <sheetData>
    <row r="1" ht="37.5" customHeight="1">
      <c r="A1" t="s" s="160">
        <v>17</v>
      </c>
      <c r="B1" t="s" s="160">
        <v>1003</v>
      </c>
      <c r="C1" t="s" s="160">
        <v>1004</v>
      </c>
      <c r="D1" t="s" s="160">
        <v>1005</v>
      </c>
      <c r="E1" t="s" s="160">
        <v>52</v>
      </c>
      <c r="F1" t="s" s="160">
        <v>1006</v>
      </c>
      <c r="G1" t="s" s="160">
        <v>54</v>
      </c>
      <c r="H1" t="s" s="160">
        <v>55</v>
      </c>
      <c r="I1" t="s" s="160">
        <v>1007</v>
      </c>
      <c r="J1" t="s" s="160">
        <v>1008</v>
      </c>
    </row>
    <row r="2" ht="76.5" customHeight="1">
      <c r="A2" s="161">
        <v>1</v>
      </c>
      <c r="B2" t="s" s="162">
        <v>1009</v>
      </c>
      <c r="C2" t="s" s="163">
        <v>1010</v>
      </c>
      <c r="D2" t="s" s="164">
        <v>1011</v>
      </c>
      <c r="E2" t="s" s="164">
        <v>1012</v>
      </c>
      <c r="F2" s="165">
        <v>50000000</v>
      </c>
      <c r="G2" t="s" s="166">
        <v>1013</v>
      </c>
      <c r="H2" t="s" s="166">
        <v>84</v>
      </c>
      <c r="I2" t="s" s="167">
        <v>1014</v>
      </c>
      <c r="J2" t="s" s="168">
        <v>68</v>
      </c>
    </row>
    <row r="3" ht="15.75" customHeight="1">
      <c r="A3" s="169"/>
      <c r="B3" s="169"/>
      <c r="C3" s="169"/>
      <c r="D3" s="169"/>
      <c r="E3" s="169"/>
      <c r="F3" s="170">
        <f>SUM(F2)</f>
        <v>50000000</v>
      </c>
      <c r="G3" s="169"/>
      <c r="H3" s="169"/>
      <c r="I3" s="169"/>
      <c r="J3" s="169"/>
    </row>
    <row r="4" ht="15.75" customHeight="1">
      <c r="A4" s="171"/>
      <c r="B4" s="171"/>
      <c r="C4" s="171"/>
      <c r="D4" s="171"/>
      <c r="E4" s="171"/>
      <c r="F4" s="169"/>
      <c r="G4" s="171"/>
      <c r="H4" s="171"/>
      <c r="I4" s="171"/>
      <c r="J4" s="171"/>
    </row>
    <row r="5" ht="15" customHeight="1">
      <c r="A5" s="171"/>
      <c r="B5" s="171"/>
      <c r="C5" s="171"/>
      <c r="D5" s="171"/>
      <c r="E5" s="171"/>
      <c r="F5" s="171"/>
      <c r="G5" s="171"/>
      <c r="H5" s="171"/>
      <c r="I5" s="171"/>
      <c r="J5" s="171"/>
    </row>
    <row r="6" ht="15" customHeight="1">
      <c r="A6" s="171"/>
      <c r="B6" s="171"/>
      <c r="C6" s="171"/>
      <c r="D6" s="171"/>
      <c r="E6" s="171"/>
      <c r="F6" s="171"/>
      <c r="G6" s="171"/>
      <c r="H6" s="171"/>
      <c r="I6" s="171"/>
      <c r="J6" s="171"/>
    </row>
    <row r="7" ht="15" customHeight="1">
      <c r="A7" s="171"/>
      <c r="B7" s="171"/>
      <c r="C7" s="171"/>
      <c r="D7" s="171"/>
      <c r="E7" s="171"/>
      <c r="F7" s="171"/>
      <c r="G7" s="171"/>
      <c r="H7" s="171"/>
      <c r="I7" s="171"/>
      <c r="J7" s="171"/>
    </row>
    <row r="8" ht="15" customHeight="1">
      <c r="A8" s="171"/>
      <c r="B8" s="171"/>
      <c r="C8" s="171"/>
      <c r="D8" s="171"/>
      <c r="E8" s="171"/>
      <c r="F8" s="171"/>
      <c r="G8" s="171"/>
      <c r="H8" s="171"/>
      <c r="I8" s="171"/>
      <c r="J8" s="171"/>
    </row>
    <row r="9" ht="15" customHeight="1">
      <c r="A9" s="171"/>
      <c r="B9" s="171"/>
      <c r="C9" s="171"/>
      <c r="D9" s="171"/>
      <c r="E9" s="171"/>
      <c r="F9" s="171"/>
      <c r="G9" s="171"/>
      <c r="H9" s="171"/>
      <c r="I9" s="171"/>
      <c r="J9" s="171"/>
    </row>
    <row r="10" ht="15" customHeight="1">
      <c r="A10" s="171"/>
      <c r="B10" s="171"/>
      <c r="C10" s="171"/>
      <c r="D10" s="171"/>
      <c r="E10" s="171"/>
      <c r="F10" s="171"/>
      <c r="G10" s="171"/>
      <c r="H10" s="171"/>
      <c r="I10" s="171"/>
      <c r="J10" s="171"/>
    </row>
  </sheetData>
  <pageMargins left="0.15748" right="0.15748" top="1.5748" bottom="0.19685" header="0.314961" footer="0.15748"/>
  <pageSetup firstPageNumber="1" fitToHeight="1" fitToWidth="1" scale="71" useFirstPageNumber="0" orientation="landscape" pageOrder="downThenOver"/>
  <headerFooter>
    <oddHeader>&amp;C&amp;"Georgia,Bold Italic"&amp;14&amp;U&amp;K000000
RESTRICTED
INDEPENDENT CORRUPT  PRACTICE AND OTHER RELATED OFFENCES COMMISSION (ICPC)
DETAILS OF FARMLAND RECOVERED&amp;"Calibri,Regular"&amp;11
</oddHeader>
    <oddFooter>&amp;R&amp;"Helvetica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J65"/>
  <sheetViews>
    <sheetView workbookViewId="0" showGridLines="0" defaultGridColor="1"/>
  </sheetViews>
  <sheetFormatPr defaultColWidth="9.16667" defaultRowHeight="15" customHeight="1" outlineLevelRow="0" outlineLevelCol="0"/>
  <cols>
    <col min="1" max="1" width="6.67188" style="172" customWidth="1"/>
    <col min="2" max="2" width="25.5" style="172" customWidth="1"/>
    <col min="3" max="3" width="23.5" style="172" customWidth="1"/>
    <col min="4" max="4" width="32" style="172" customWidth="1"/>
    <col min="5" max="5" width="30.5" style="172" customWidth="1"/>
    <col min="6" max="6" width="26.5" style="172" customWidth="1"/>
    <col min="7" max="7" width="20.3516" style="172" customWidth="1"/>
    <col min="8" max="8" width="21.5" style="172" customWidth="1"/>
    <col min="9" max="9" width="20.1719" style="172" customWidth="1"/>
    <col min="10" max="10" width="15.5" style="172" customWidth="1"/>
    <col min="11" max="256" width="9.17188" style="172" customWidth="1"/>
  </cols>
  <sheetData>
    <row r="1" ht="37.5" customHeight="1">
      <c r="A1" t="s" s="160">
        <v>17</v>
      </c>
      <c r="B1" t="s" s="160">
        <v>1003</v>
      </c>
      <c r="C1" t="s" s="173">
        <v>1004</v>
      </c>
      <c r="D1" t="s" s="160">
        <v>1005</v>
      </c>
      <c r="E1" t="s" s="160">
        <v>52</v>
      </c>
      <c r="F1" t="s" s="160">
        <v>1006</v>
      </c>
      <c r="G1" t="s" s="160">
        <v>54</v>
      </c>
      <c r="H1" t="s" s="160">
        <v>55</v>
      </c>
      <c r="I1" t="s" s="160">
        <v>1007</v>
      </c>
      <c r="J1" t="s" s="160">
        <v>59</v>
      </c>
    </row>
    <row r="2" ht="38.25" customHeight="1">
      <c r="A2" s="174">
        <v>1</v>
      </c>
      <c r="B2" t="s" s="175">
        <v>1016</v>
      </c>
      <c r="C2" t="s" s="166">
        <v>1017</v>
      </c>
      <c r="D2" t="s" s="175">
        <v>1018</v>
      </c>
      <c r="E2" t="s" s="175">
        <v>1019</v>
      </c>
      <c r="F2" s="176">
        <v>200000000</v>
      </c>
      <c r="G2" t="s" s="177">
        <v>1013</v>
      </c>
      <c r="H2" t="s" s="167">
        <v>1020</v>
      </c>
      <c r="I2" t="s" s="178">
        <v>1021</v>
      </c>
      <c r="J2" t="s" s="179">
        <v>68</v>
      </c>
    </row>
    <row r="3" ht="38.25" customHeight="1">
      <c r="A3" s="174">
        <v>2</v>
      </c>
      <c r="B3" t="s" s="175">
        <v>1022</v>
      </c>
      <c r="C3" t="s" s="166">
        <v>1017</v>
      </c>
      <c r="D3" t="s" s="175">
        <v>1023</v>
      </c>
      <c r="E3" t="s" s="175">
        <v>1024</v>
      </c>
      <c r="F3" s="176">
        <v>1500000</v>
      </c>
      <c r="G3" t="s" s="177">
        <v>1013</v>
      </c>
      <c r="H3" t="s" s="167">
        <v>1020</v>
      </c>
      <c r="I3" t="s" s="178">
        <v>1021</v>
      </c>
      <c r="J3" t="s" s="179">
        <v>68</v>
      </c>
    </row>
    <row r="4" ht="51" customHeight="1">
      <c r="A4" s="174">
        <v>3</v>
      </c>
      <c r="B4" t="s" s="175">
        <v>1022</v>
      </c>
      <c r="C4" t="s" s="166">
        <v>1017</v>
      </c>
      <c r="D4" t="s" s="175">
        <v>1025</v>
      </c>
      <c r="E4" t="s" s="175">
        <v>1026</v>
      </c>
      <c r="F4" s="176">
        <v>1500000</v>
      </c>
      <c r="G4" t="s" s="177">
        <v>1013</v>
      </c>
      <c r="H4" t="s" s="167">
        <v>1020</v>
      </c>
      <c r="I4" t="s" s="178">
        <v>1021</v>
      </c>
      <c r="J4" t="s" s="179">
        <v>68</v>
      </c>
    </row>
    <row r="5" ht="51" customHeight="1">
      <c r="A5" s="174">
        <v>4</v>
      </c>
      <c r="B5" t="s" s="175">
        <v>1022</v>
      </c>
      <c r="C5" t="s" s="166">
        <v>1017</v>
      </c>
      <c r="D5" t="s" s="175">
        <v>1027</v>
      </c>
      <c r="E5" t="s" s="175">
        <v>1026</v>
      </c>
      <c r="F5" s="176">
        <v>1500000</v>
      </c>
      <c r="G5" t="s" s="177">
        <v>1013</v>
      </c>
      <c r="H5" t="s" s="167">
        <v>1020</v>
      </c>
      <c r="I5" t="s" s="178">
        <v>1021</v>
      </c>
      <c r="J5" t="s" s="179">
        <v>68</v>
      </c>
    </row>
    <row r="6" ht="51" customHeight="1">
      <c r="A6" s="174">
        <v>5</v>
      </c>
      <c r="B6" t="s" s="175">
        <v>1022</v>
      </c>
      <c r="C6" t="s" s="166">
        <v>1017</v>
      </c>
      <c r="D6" t="s" s="175">
        <v>1028</v>
      </c>
      <c r="E6" t="s" s="175">
        <v>1026</v>
      </c>
      <c r="F6" s="176">
        <v>1500000</v>
      </c>
      <c r="G6" t="s" s="177">
        <v>1013</v>
      </c>
      <c r="H6" t="s" s="167">
        <v>1020</v>
      </c>
      <c r="I6" t="s" s="178">
        <v>1021</v>
      </c>
      <c r="J6" t="s" s="179">
        <v>68</v>
      </c>
    </row>
    <row r="7" ht="38.25" customHeight="1">
      <c r="A7" s="174">
        <v>6</v>
      </c>
      <c r="B7" t="s" s="175">
        <v>1022</v>
      </c>
      <c r="C7" t="s" s="166">
        <v>1017</v>
      </c>
      <c r="D7" t="s" s="175">
        <v>1029</v>
      </c>
      <c r="E7" t="s" s="175">
        <v>1024</v>
      </c>
      <c r="F7" s="176">
        <v>1500000</v>
      </c>
      <c r="G7" t="s" s="177">
        <v>1013</v>
      </c>
      <c r="H7" t="s" s="167">
        <v>1020</v>
      </c>
      <c r="I7" t="s" s="178">
        <v>1021</v>
      </c>
      <c r="J7" t="s" s="179">
        <v>68</v>
      </c>
    </row>
    <row r="8" ht="51" customHeight="1">
      <c r="A8" s="174">
        <v>7</v>
      </c>
      <c r="B8" t="s" s="175">
        <v>1022</v>
      </c>
      <c r="C8" t="s" s="166">
        <v>1017</v>
      </c>
      <c r="D8" t="s" s="175">
        <v>1030</v>
      </c>
      <c r="E8" t="s" s="175">
        <v>1031</v>
      </c>
      <c r="F8" s="176">
        <v>1500000</v>
      </c>
      <c r="G8" t="s" s="177">
        <v>1013</v>
      </c>
      <c r="H8" t="s" s="167">
        <v>1020</v>
      </c>
      <c r="I8" t="s" s="178">
        <v>1021</v>
      </c>
      <c r="J8" t="s" s="179">
        <v>68</v>
      </c>
    </row>
    <row r="9" ht="38.25" customHeight="1">
      <c r="A9" s="174">
        <v>8</v>
      </c>
      <c r="B9" t="s" s="175">
        <v>1022</v>
      </c>
      <c r="C9" t="s" s="166">
        <v>1017</v>
      </c>
      <c r="D9" t="s" s="175">
        <v>1032</v>
      </c>
      <c r="E9" t="s" s="175">
        <v>1024</v>
      </c>
      <c r="F9" s="176">
        <v>1500000</v>
      </c>
      <c r="G9" t="s" s="177">
        <v>1013</v>
      </c>
      <c r="H9" t="s" s="167">
        <v>1020</v>
      </c>
      <c r="I9" t="s" s="178">
        <v>1021</v>
      </c>
      <c r="J9" t="s" s="179">
        <v>68</v>
      </c>
    </row>
    <row r="10" ht="38.25" customHeight="1">
      <c r="A10" s="174">
        <v>9</v>
      </c>
      <c r="B10" t="s" s="175">
        <v>1022</v>
      </c>
      <c r="C10" t="s" s="166">
        <v>1017</v>
      </c>
      <c r="D10" t="s" s="175">
        <v>1033</v>
      </c>
      <c r="E10" t="s" s="175">
        <v>1024</v>
      </c>
      <c r="F10" s="176">
        <v>1500000</v>
      </c>
      <c r="G10" t="s" s="177">
        <v>1013</v>
      </c>
      <c r="H10" t="s" s="167">
        <v>1020</v>
      </c>
      <c r="I10" t="s" s="178">
        <v>1021</v>
      </c>
      <c r="J10" t="s" s="179">
        <v>68</v>
      </c>
    </row>
    <row r="11" ht="38.25" customHeight="1">
      <c r="A11" s="174">
        <v>10</v>
      </c>
      <c r="B11" t="s" s="175">
        <v>1022</v>
      </c>
      <c r="C11" t="s" s="166">
        <v>1017</v>
      </c>
      <c r="D11" t="s" s="175">
        <v>1034</v>
      </c>
      <c r="E11" t="s" s="175">
        <v>1035</v>
      </c>
      <c r="F11" s="176">
        <v>1500000</v>
      </c>
      <c r="G11" t="s" s="177">
        <v>1013</v>
      </c>
      <c r="H11" t="s" s="167">
        <v>1020</v>
      </c>
      <c r="I11" t="s" s="178">
        <v>1021</v>
      </c>
      <c r="J11" t="s" s="179">
        <v>68</v>
      </c>
    </row>
    <row r="12" ht="38.25" customHeight="1">
      <c r="A12" s="174">
        <v>11</v>
      </c>
      <c r="B12" t="s" s="175">
        <v>1022</v>
      </c>
      <c r="C12" t="s" s="166">
        <v>1017</v>
      </c>
      <c r="D12" t="s" s="175">
        <v>1036</v>
      </c>
      <c r="E12" t="s" s="175">
        <v>1024</v>
      </c>
      <c r="F12" s="176">
        <v>1500000</v>
      </c>
      <c r="G12" t="s" s="177">
        <v>1013</v>
      </c>
      <c r="H12" t="s" s="167">
        <v>1020</v>
      </c>
      <c r="I12" t="s" s="178">
        <v>1021</v>
      </c>
      <c r="J12" t="s" s="179">
        <v>68</v>
      </c>
    </row>
    <row r="13" ht="76.5" customHeight="1">
      <c r="A13" s="174">
        <v>12</v>
      </c>
      <c r="B13" t="s" s="175">
        <v>1022</v>
      </c>
      <c r="C13" t="s" s="166">
        <v>1017</v>
      </c>
      <c r="D13" t="s" s="175">
        <v>1037</v>
      </c>
      <c r="E13" t="s" s="175">
        <v>1038</v>
      </c>
      <c r="F13" s="176">
        <v>3000000</v>
      </c>
      <c r="G13" t="s" s="177">
        <v>1013</v>
      </c>
      <c r="H13" t="s" s="167">
        <v>1020</v>
      </c>
      <c r="I13" t="s" s="178">
        <v>1021</v>
      </c>
      <c r="J13" t="s" s="179">
        <v>68</v>
      </c>
    </row>
    <row r="14" ht="51" customHeight="1">
      <c r="A14" s="174">
        <v>13</v>
      </c>
      <c r="B14" t="s" s="175">
        <v>1022</v>
      </c>
      <c r="C14" t="s" s="166">
        <v>1017</v>
      </c>
      <c r="D14" t="s" s="175">
        <v>1039</v>
      </c>
      <c r="E14" t="s" s="175">
        <v>1040</v>
      </c>
      <c r="F14" s="176">
        <v>1500000</v>
      </c>
      <c r="G14" t="s" s="177">
        <v>1013</v>
      </c>
      <c r="H14" t="s" s="167">
        <v>1020</v>
      </c>
      <c r="I14" t="s" s="178">
        <v>1021</v>
      </c>
      <c r="J14" t="s" s="179">
        <v>68</v>
      </c>
    </row>
    <row r="15" ht="51" customHeight="1">
      <c r="A15" s="174">
        <v>14</v>
      </c>
      <c r="B15" t="s" s="175">
        <v>1022</v>
      </c>
      <c r="C15" t="s" s="166">
        <v>1017</v>
      </c>
      <c r="D15" t="s" s="175">
        <v>1041</v>
      </c>
      <c r="E15" t="s" s="175">
        <v>1040</v>
      </c>
      <c r="F15" s="176">
        <v>3000000</v>
      </c>
      <c r="G15" t="s" s="177">
        <v>1013</v>
      </c>
      <c r="H15" t="s" s="167">
        <v>1020</v>
      </c>
      <c r="I15" t="s" s="178">
        <v>1021</v>
      </c>
      <c r="J15" t="s" s="179">
        <v>68</v>
      </c>
    </row>
    <row r="16" ht="51" customHeight="1">
      <c r="A16" s="174">
        <v>15</v>
      </c>
      <c r="B16" t="s" s="175">
        <v>1022</v>
      </c>
      <c r="C16" t="s" s="166">
        <v>1017</v>
      </c>
      <c r="D16" t="s" s="175">
        <v>1042</v>
      </c>
      <c r="E16" t="s" s="175">
        <v>1043</v>
      </c>
      <c r="F16" s="176">
        <v>3000000</v>
      </c>
      <c r="G16" t="s" s="177">
        <v>1013</v>
      </c>
      <c r="H16" t="s" s="167">
        <v>1020</v>
      </c>
      <c r="I16" t="s" s="178">
        <v>1021</v>
      </c>
      <c r="J16" t="s" s="179">
        <v>68</v>
      </c>
    </row>
    <row r="17" ht="51" customHeight="1">
      <c r="A17" s="174">
        <v>16</v>
      </c>
      <c r="B17" t="s" s="175">
        <v>1022</v>
      </c>
      <c r="C17" t="s" s="166">
        <v>1017</v>
      </c>
      <c r="D17" t="s" s="175">
        <v>1044</v>
      </c>
      <c r="E17" t="s" s="175">
        <v>1045</v>
      </c>
      <c r="F17" s="176">
        <v>3000000</v>
      </c>
      <c r="G17" t="s" s="177">
        <v>1013</v>
      </c>
      <c r="H17" t="s" s="167">
        <v>1020</v>
      </c>
      <c r="I17" t="s" s="178">
        <v>1021</v>
      </c>
      <c r="J17" t="s" s="179">
        <v>68</v>
      </c>
    </row>
    <row r="18" ht="38.25" customHeight="1">
      <c r="A18" s="174">
        <v>17</v>
      </c>
      <c r="B18" t="s" s="164">
        <v>1046</v>
      </c>
      <c r="C18" t="s" s="166">
        <v>1017</v>
      </c>
      <c r="D18" t="s" s="175">
        <v>1047</v>
      </c>
      <c r="E18" t="s" s="175">
        <v>1048</v>
      </c>
      <c r="F18" s="176">
        <v>1500000</v>
      </c>
      <c r="G18" t="s" s="177">
        <v>1013</v>
      </c>
      <c r="H18" t="s" s="167">
        <v>1020</v>
      </c>
      <c r="I18" t="s" s="178">
        <v>1021</v>
      </c>
      <c r="J18" t="s" s="179">
        <v>68</v>
      </c>
    </row>
    <row r="19" ht="51" customHeight="1">
      <c r="A19" s="174">
        <v>18</v>
      </c>
      <c r="B19" t="s" s="164">
        <v>1046</v>
      </c>
      <c r="C19" t="s" s="166">
        <v>1017</v>
      </c>
      <c r="D19" t="s" s="175">
        <v>1049</v>
      </c>
      <c r="E19" t="s" s="175">
        <v>1045</v>
      </c>
      <c r="F19" s="176">
        <v>3000000</v>
      </c>
      <c r="G19" t="s" s="177">
        <v>1013</v>
      </c>
      <c r="H19" t="s" s="167">
        <v>1020</v>
      </c>
      <c r="I19" t="s" s="178">
        <v>1021</v>
      </c>
      <c r="J19" t="s" s="179">
        <v>68</v>
      </c>
    </row>
    <row r="20" ht="51" customHeight="1">
      <c r="A20" s="174">
        <v>19</v>
      </c>
      <c r="B20" t="s" s="164">
        <v>1046</v>
      </c>
      <c r="C20" t="s" s="166">
        <v>1017</v>
      </c>
      <c r="D20" t="s" s="175">
        <v>1050</v>
      </c>
      <c r="E20" t="s" s="175">
        <v>1051</v>
      </c>
      <c r="F20" s="176">
        <v>3000000</v>
      </c>
      <c r="G20" t="s" s="177">
        <v>1013</v>
      </c>
      <c r="H20" t="s" s="167">
        <v>1020</v>
      </c>
      <c r="I20" t="s" s="178">
        <v>1021</v>
      </c>
      <c r="J20" t="s" s="179">
        <v>68</v>
      </c>
    </row>
    <row r="21" ht="38.25" customHeight="1">
      <c r="A21" s="174">
        <v>20</v>
      </c>
      <c r="B21" t="s" s="164">
        <v>1046</v>
      </c>
      <c r="C21" t="s" s="166">
        <v>1017</v>
      </c>
      <c r="D21" t="s" s="175">
        <v>1052</v>
      </c>
      <c r="E21" t="s" s="175">
        <v>1048</v>
      </c>
      <c r="F21" s="176">
        <v>1500000</v>
      </c>
      <c r="G21" t="s" s="177">
        <v>1013</v>
      </c>
      <c r="H21" t="s" s="167">
        <v>1020</v>
      </c>
      <c r="I21" t="s" s="178">
        <v>1021</v>
      </c>
      <c r="J21" t="s" s="179">
        <v>68</v>
      </c>
    </row>
    <row r="22" ht="38.25" customHeight="1">
      <c r="A22" s="174">
        <v>21</v>
      </c>
      <c r="B22" t="s" s="164">
        <v>1046</v>
      </c>
      <c r="C22" t="s" s="166">
        <v>1017</v>
      </c>
      <c r="D22" t="s" s="175">
        <v>1053</v>
      </c>
      <c r="E22" t="s" s="175">
        <v>1048</v>
      </c>
      <c r="F22" s="176">
        <v>1500000</v>
      </c>
      <c r="G22" t="s" s="177">
        <v>1013</v>
      </c>
      <c r="H22" t="s" s="167">
        <v>1020</v>
      </c>
      <c r="I22" t="s" s="178">
        <v>1021</v>
      </c>
      <c r="J22" t="s" s="179">
        <v>68</v>
      </c>
    </row>
    <row r="23" ht="38.25" customHeight="1">
      <c r="A23" s="174">
        <v>22</v>
      </c>
      <c r="B23" t="s" s="164">
        <v>1046</v>
      </c>
      <c r="C23" t="s" s="166">
        <v>1017</v>
      </c>
      <c r="D23" t="s" s="175">
        <v>1047</v>
      </c>
      <c r="E23" t="s" s="175">
        <v>1048</v>
      </c>
      <c r="F23" s="176">
        <v>1500000</v>
      </c>
      <c r="G23" t="s" s="177">
        <v>1013</v>
      </c>
      <c r="H23" t="s" s="167">
        <v>1020</v>
      </c>
      <c r="I23" t="s" s="178">
        <v>1021</v>
      </c>
      <c r="J23" t="s" s="179">
        <v>68</v>
      </c>
    </row>
    <row r="24" ht="51" customHeight="1">
      <c r="A24" s="174">
        <v>23</v>
      </c>
      <c r="B24" t="s" s="164">
        <v>1046</v>
      </c>
      <c r="C24" t="s" s="166">
        <v>1017</v>
      </c>
      <c r="D24" t="s" s="175">
        <v>1050</v>
      </c>
      <c r="E24" t="s" s="175">
        <v>1051</v>
      </c>
      <c r="F24" s="176">
        <v>3000000</v>
      </c>
      <c r="G24" t="s" s="177">
        <v>1013</v>
      </c>
      <c r="H24" t="s" s="167">
        <v>1020</v>
      </c>
      <c r="I24" t="s" s="178">
        <v>1021</v>
      </c>
      <c r="J24" t="s" s="179">
        <v>68</v>
      </c>
    </row>
    <row r="25" ht="51" customHeight="1">
      <c r="A25" s="174">
        <v>24</v>
      </c>
      <c r="B25" t="s" s="164">
        <v>1046</v>
      </c>
      <c r="C25" t="s" s="166">
        <v>1017</v>
      </c>
      <c r="D25" t="s" s="175">
        <v>1049</v>
      </c>
      <c r="E25" t="s" s="175">
        <v>1045</v>
      </c>
      <c r="F25" s="176">
        <v>3000000</v>
      </c>
      <c r="G25" t="s" s="177">
        <v>1013</v>
      </c>
      <c r="H25" t="s" s="167">
        <v>1020</v>
      </c>
      <c r="I25" t="s" s="178">
        <v>1021</v>
      </c>
      <c r="J25" t="s" s="179">
        <v>68</v>
      </c>
    </row>
    <row r="26" ht="51" customHeight="1">
      <c r="A26" s="174">
        <v>25</v>
      </c>
      <c r="B26" t="s" s="164">
        <v>1054</v>
      </c>
      <c r="C26" t="s" s="166">
        <v>1055</v>
      </c>
      <c r="D26" t="s" s="164">
        <v>1056</v>
      </c>
      <c r="E26" t="s" s="164">
        <v>1057</v>
      </c>
      <c r="F26" s="176">
        <v>3000000</v>
      </c>
      <c r="G26" t="s" s="177">
        <v>1013</v>
      </c>
      <c r="H26" t="s" s="167">
        <v>1020</v>
      </c>
      <c r="I26" t="s" s="178">
        <v>1058</v>
      </c>
      <c r="J26" t="s" s="179">
        <v>68</v>
      </c>
    </row>
    <row r="27" ht="51" customHeight="1">
      <c r="A27" s="174">
        <v>26</v>
      </c>
      <c r="B27" t="s" s="164">
        <v>1054</v>
      </c>
      <c r="C27" t="s" s="166">
        <v>1055</v>
      </c>
      <c r="D27" t="s" s="164">
        <v>1059</v>
      </c>
      <c r="E27" t="s" s="164">
        <v>1060</v>
      </c>
      <c r="F27" s="176">
        <v>3000000</v>
      </c>
      <c r="G27" t="s" s="177">
        <v>1013</v>
      </c>
      <c r="H27" t="s" s="167">
        <v>1020</v>
      </c>
      <c r="I27" t="s" s="178">
        <v>1058</v>
      </c>
      <c r="J27" t="s" s="179">
        <v>68</v>
      </c>
    </row>
    <row r="28" ht="38.25" customHeight="1">
      <c r="A28" s="174">
        <v>27</v>
      </c>
      <c r="B28" t="s" s="164">
        <v>1054</v>
      </c>
      <c r="C28" t="s" s="166">
        <v>1055</v>
      </c>
      <c r="D28" t="s" s="164">
        <v>1061</v>
      </c>
      <c r="E28" t="s" s="175">
        <v>1062</v>
      </c>
      <c r="F28" s="176">
        <v>1500000</v>
      </c>
      <c r="G28" t="s" s="177">
        <v>1013</v>
      </c>
      <c r="H28" t="s" s="167">
        <v>1020</v>
      </c>
      <c r="I28" t="s" s="178">
        <v>1058</v>
      </c>
      <c r="J28" t="s" s="179">
        <v>68</v>
      </c>
    </row>
    <row r="29" ht="38.25" customHeight="1">
      <c r="A29" s="174">
        <v>28</v>
      </c>
      <c r="B29" t="s" s="164">
        <v>1054</v>
      </c>
      <c r="C29" t="s" s="166">
        <v>1055</v>
      </c>
      <c r="D29" t="s" s="164">
        <v>1063</v>
      </c>
      <c r="E29" t="s" s="175">
        <v>1064</v>
      </c>
      <c r="F29" s="176">
        <v>2000000</v>
      </c>
      <c r="G29" t="s" s="177">
        <v>1013</v>
      </c>
      <c r="H29" t="s" s="167">
        <v>1020</v>
      </c>
      <c r="I29" t="s" s="178">
        <v>1058</v>
      </c>
      <c r="J29" t="s" s="179">
        <v>68</v>
      </c>
    </row>
    <row r="30" ht="38.25" customHeight="1">
      <c r="A30" s="174">
        <v>29</v>
      </c>
      <c r="B30" t="s" s="164">
        <v>1054</v>
      </c>
      <c r="C30" t="s" s="166">
        <v>1055</v>
      </c>
      <c r="D30" t="s" s="164">
        <v>1065</v>
      </c>
      <c r="E30" t="s" s="175">
        <v>1066</v>
      </c>
      <c r="F30" s="176">
        <v>2000000</v>
      </c>
      <c r="G30" t="s" s="177">
        <v>1013</v>
      </c>
      <c r="H30" t="s" s="167">
        <v>1020</v>
      </c>
      <c r="I30" t="s" s="178">
        <v>1058</v>
      </c>
      <c r="J30" t="s" s="179">
        <v>68</v>
      </c>
    </row>
    <row r="31" ht="38.25" customHeight="1">
      <c r="A31" s="174">
        <v>30</v>
      </c>
      <c r="B31" t="s" s="164">
        <v>1054</v>
      </c>
      <c r="C31" t="s" s="166">
        <v>1055</v>
      </c>
      <c r="D31" t="s" s="164">
        <v>1067</v>
      </c>
      <c r="E31" t="s" s="175">
        <v>1066</v>
      </c>
      <c r="F31" s="176">
        <v>2000000</v>
      </c>
      <c r="G31" t="s" s="177">
        <v>1013</v>
      </c>
      <c r="H31" t="s" s="167">
        <v>1020</v>
      </c>
      <c r="I31" t="s" s="178">
        <v>1058</v>
      </c>
      <c r="J31" t="s" s="179">
        <v>68</v>
      </c>
    </row>
    <row r="32" ht="38.25" customHeight="1">
      <c r="A32" s="174">
        <v>31</v>
      </c>
      <c r="B32" t="s" s="164">
        <v>1054</v>
      </c>
      <c r="C32" t="s" s="166">
        <v>1055</v>
      </c>
      <c r="D32" t="s" s="175">
        <v>1068</v>
      </c>
      <c r="E32" t="s" s="175">
        <v>1066</v>
      </c>
      <c r="F32" s="176">
        <v>2000000</v>
      </c>
      <c r="G32" t="s" s="177">
        <v>1013</v>
      </c>
      <c r="H32" t="s" s="167">
        <v>1020</v>
      </c>
      <c r="I32" t="s" s="178">
        <v>1058</v>
      </c>
      <c r="J32" t="s" s="179">
        <v>68</v>
      </c>
    </row>
    <row r="33" ht="38.25" customHeight="1">
      <c r="A33" s="174">
        <v>32</v>
      </c>
      <c r="B33" t="s" s="164">
        <v>1054</v>
      </c>
      <c r="C33" t="s" s="166">
        <v>1055</v>
      </c>
      <c r="D33" t="s" s="175">
        <v>1069</v>
      </c>
      <c r="E33" t="s" s="175">
        <v>1070</v>
      </c>
      <c r="F33" s="176">
        <v>2000000</v>
      </c>
      <c r="G33" t="s" s="177">
        <v>1013</v>
      </c>
      <c r="H33" t="s" s="167">
        <v>1020</v>
      </c>
      <c r="I33" t="s" s="178">
        <v>1058</v>
      </c>
      <c r="J33" t="s" s="179">
        <v>68</v>
      </c>
    </row>
    <row r="34" ht="38.25" customHeight="1">
      <c r="A34" s="174">
        <v>33</v>
      </c>
      <c r="B34" t="s" s="164">
        <v>1054</v>
      </c>
      <c r="C34" t="s" s="166">
        <v>1055</v>
      </c>
      <c r="D34" t="s" s="175">
        <v>1071</v>
      </c>
      <c r="E34" t="s" s="175">
        <v>1072</v>
      </c>
      <c r="F34" s="176">
        <v>3000000</v>
      </c>
      <c r="G34" t="s" s="177">
        <v>1013</v>
      </c>
      <c r="H34" t="s" s="167">
        <v>1020</v>
      </c>
      <c r="I34" t="s" s="178">
        <v>1058</v>
      </c>
      <c r="J34" t="s" s="179">
        <v>68</v>
      </c>
    </row>
    <row r="35" ht="38.25" customHeight="1">
      <c r="A35" s="174">
        <v>34</v>
      </c>
      <c r="B35" t="s" s="164">
        <v>1054</v>
      </c>
      <c r="C35" t="s" s="166">
        <v>1055</v>
      </c>
      <c r="D35" t="s" s="175">
        <v>1073</v>
      </c>
      <c r="E35" t="s" s="175">
        <v>1074</v>
      </c>
      <c r="F35" s="176">
        <v>1000000</v>
      </c>
      <c r="G35" t="s" s="177">
        <v>1013</v>
      </c>
      <c r="H35" t="s" s="167">
        <v>1020</v>
      </c>
      <c r="I35" t="s" s="178">
        <v>1058</v>
      </c>
      <c r="J35" t="s" s="179">
        <v>68</v>
      </c>
    </row>
    <row r="36" ht="38.25" customHeight="1">
      <c r="A36" s="174">
        <v>35</v>
      </c>
      <c r="B36" t="s" s="164">
        <v>1054</v>
      </c>
      <c r="C36" t="s" s="166">
        <v>1055</v>
      </c>
      <c r="D36" t="s" s="175">
        <v>1075</v>
      </c>
      <c r="E36" t="s" s="175">
        <v>1066</v>
      </c>
      <c r="F36" s="176">
        <v>2000000</v>
      </c>
      <c r="G36" t="s" s="177">
        <v>1013</v>
      </c>
      <c r="H36" t="s" s="167">
        <v>1020</v>
      </c>
      <c r="I36" t="s" s="178">
        <v>1058</v>
      </c>
      <c r="J36" t="s" s="179">
        <v>68</v>
      </c>
    </row>
    <row r="37" ht="38.25" customHeight="1">
      <c r="A37" s="174">
        <v>36</v>
      </c>
      <c r="B37" t="s" s="164">
        <v>1054</v>
      </c>
      <c r="C37" t="s" s="166">
        <v>1055</v>
      </c>
      <c r="D37" t="s" s="175">
        <v>1076</v>
      </c>
      <c r="E37" t="s" s="175">
        <v>1072</v>
      </c>
      <c r="F37" s="176">
        <v>3000000</v>
      </c>
      <c r="G37" t="s" s="177">
        <v>1013</v>
      </c>
      <c r="H37" t="s" s="167">
        <v>1020</v>
      </c>
      <c r="I37" t="s" s="178">
        <v>1058</v>
      </c>
      <c r="J37" t="s" s="179">
        <v>68</v>
      </c>
    </row>
    <row r="38" ht="38.25" customHeight="1">
      <c r="A38" s="174">
        <v>37</v>
      </c>
      <c r="B38" t="s" s="164">
        <v>1054</v>
      </c>
      <c r="C38" t="s" s="166">
        <v>1055</v>
      </c>
      <c r="D38" t="s" s="175">
        <v>1077</v>
      </c>
      <c r="E38" t="s" s="175">
        <v>1078</v>
      </c>
      <c r="F38" s="176">
        <v>1000000</v>
      </c>
      <c r="G38" t="s" s="177">
        <v>1013</v>
      </c>
      <c r="H38" t="s" s="167">
        <v>1020</v>
      </c>
      <c r="I38" t="s" s="178">
        <v>1058</v>
      </c>
      <c r="J38" t="s" s="179">
        <v>68</v>
      </c>
    </row>
    <row r="39" ht="38.25" customHeight="1">
      <c r="A39" s="174">
        <v>38</v>
      </c>
      <c r="B39" t="s" s="164">
        <v>1054</v>
      </c>
      <c r="C39" t="s" s="166">
        <v>1055</v>
      </c>
      <c r="D39" t="s" s="175">
        <v>1079</v>
      </c>
      <c r="E39" t="s" s="175">
        <v>1078</v>
      </c>
      <c r="F39" s="176">
        <v>1000000</v>
      </c>
      <c r="G39" t="s" s="177">
        <v>1013</v>
      </c>
      <c r="H39" t="s" s="167">
        <v>1020</v>
      </c>
      <c r="I39" t="s" s="178">
        <v>1058</v>
      </c>
      <c r="J39" t="s" s="179">
        <v>68</v>
      </c>
    </row>
    <row r="40" ht="38.25" customHeight="1">
      <c r="A40" s="174">
        <v>39</v>
      </c>
      <c r="B40" t="s" s="164">
        <v>1054</v>
      </c>
      <c r="C40" t="s" s="166">
        <v>1055</v>
      </c>
      <c r="D40" t="s" s="175">
        <v>1080</v>
      </c>
      <c r="E40" t="s" s="175">
        <v>1081</v>
      </c>
      <c r="F40" s="176">
        <v>850000</v>
      </c>
      <c r="G40" t="s" s="177">
        <v>1013</v>
      </c>
      <c r="H40" t="s" s="167">
        <v>1020</v>
      </c>
      <c r="I40" t="s" s="178">
        <v>1058</v>
      </c>
      <c r="J40" t="s" s="179">
        <v>68</v>
      </c>
    </row>
    <row r="41" ht="38.25" customHeight="1">
      <c r="A41" s="174">
        <v>40</v>
      </c>
      <c r="B41" t="s" s="164">
        <v>1054</v>
      </c>
      <c r="C41" t="s" s="166">
        <v>1055</v>
      </c>
      <c r="D41" t="s" s="175">
        <v>1082</v>
      </c>
      <c r="E41" t="s" s="175">
        <v>1083</v>
      </c>
      <c r="F41" s="176">
        <v>2000000</v>
      </c>
      <c r="G41" t="s" s="177">
        <v>1013</v>
      </c>
      <c r="H41" t="s" s="167">
        <v>1020</v>
      </c>
      <c r="I41" t="s" s="178">
        <v>1058</v>
      </c>
      <c r="J41" t="s" s="179">
        <v>68</v>
      </c>
    </row>
    <row r="42" ht="36" customHeight="1">
      <c r="A42" s="174">
        <v>41</v>
      </c>
      <c r="B42" t="s" s="177">
        <v>1084</v>
      </c>
      <c r="C42" t="s" s="163">
        <v>1085</v>
      </c>
      <c r="D42" t="s" s="177">
        <v>1086</v>
      </c>
      <c r="E42" t="s" s="177">
        <v>1087</v>
      </c>
      <c r="F42" s="180">
        <v>6500000</v>
      </c>
      <c r="G42" t="s" s="177">
        <v>1013</v>
      </c>
      <c r="H42" t="s" s="177">
        <v>1088</v>
      </c>
      <c r="I42" s="181">
        <v>42217</v>
      </c>
      <c r="J42" t="s" s="179">
        <v>68</v>
      </c>
    </row>
    <row r="43" ht="36" customHeight="1">
      <c r="A43" s="174">
        <v>42</v>
      </c>
      <c r="B43" t="s" s="177">
        <v>1009</v>
      </c>
      <c r="C43" t="s" s="163">
        <v>456</v>
      </c>
      <c r="D43" t="s" s="177">
        <v>1089</v>
      </c>
      <c r="E43" t="s" s="177">
        <v>1090</v>
      </c>
      <c r="F43" s="182">
        <v>42000000</v>
      </c>
      <c r="G43" t="s" s="177">
        <v>1013</v>
      </c>
      <c r="H43" t="s" s="183">
        <v>1091</v>
      </c>
      <c r="I43" s="184">
        <v>42316</v>
      </c>
      <c r="J43" t="s" s="179">
        <v>68</v>
      </c>
    </row>
    <row r="44" ht="36" customHeight="1">
      <c r="A44" s="174">
        <v>43</v>
      </c>
      <c r="B44" t="s" s="177">
        <v>1009</v>
      </c>
      <c r="C44" t="s" s="163">
        <v>456</v>
      </c>
      <c r="D44" t="s" s="177">
        <v>1092</v>
      </c>
      <c r="E44" t="s" s="177">
        <v>1090</v>
      </c>
      <c r="F44" s="182"/>
      <c r="G44" t="s" s="177">
        <v>1013</v>
      </c>
      <c r="H44" t="s" s="183">
        <v>1091</v>
      </c>
      <c r="I44" s="184">
        <v>42316</v>
      </c>
      <c r="J44" t="s" s="179">
        <v>68</v>
      </c>
    </row>
    <row r="45" ht="36" customHeight="1">
      <c r="A45" s="174">
        <v>44</v>
      </c>
      <c r="B45" t="s" s="177">
        <v>1009</v>
      </c>
      <c r="C45" t="s" s="163">
        <v>456</v>
      </c>
      <c r="D45" t="s" s="177">
        <v>1093</v>
      </c>
      <c r="E45" t="s" s="177">
        <v>1090</v>
      </c>
      <c r="F45" s="182"/>
      <c r="G45" t="s" s="177">
        <v>1013</v>
      </c>
      <c r="H45" t="s" s="183">
        <v>1091</v>
      </c>
      <c r="I45" s="184">
        <v>42316</v>
      </c>
      <c r="J45" t="s" s="179">
        <v>68</v>
      </c>
    </row>
    <row r="46" ht="36" customHeight="1">
      <c r="A46" s="174">
        <v>45</v>
      </c>
      <c r="B46" t="s" s="177">
        <v>1009</v>
      </c>
      <c r="C46" t="s" s="163">
        <v>456</v>
      </c>
      <c r="D46" t="s" s="177">
        <v>1094</v>
      </c>
      <c r="E46" t="s" s="177">
        <v>1090</v>
      </c>
      <c r="F46" s="182"/>
      <c r="G46" t="s" s="177">
        <v>1013</v>
      </c>
      <c r="H46" t="s" s="183">
        <v>1091</v>
      </c>
      <c r="I46" s="184">
        <v>42316</v>
      </c>
      <c r="J46" t="s" s="179">
        <v>68</v>
      </c>
    </row>
    <row r="47" ht="36" customHeight="1">
      <c r="A47" s="174">
        <v>46</v>
      </c>
      <c r="B47" t="s" s="177">
        <v>1009</v>
      </c>
      <c r="C47" t="s" s="163">
        <v>456</v>
      </c>
      <c r="D47" t="s" s="177">
        <v>1095</v>
      </c>
      <c r="E47" t="s" s="177">
        <v>1090</v>
      </c>
      <c r="F47" s="182"/>
      <c r="G47" t="s" s="177">
        <v>1013</v>
      </c>
      <c r="H47" t="s" s="183">
        <v>1091</v>
      </c>
      <c r="I47" s="184">
        <v>42316</v>
      </c>
      <c r="J47" t="s" s="179">
        <v>68</v>
      </c>
    </row>
    <row r="48" ht="36" customHeight="1">
      <c r="A48" s="174">
        <v>47</v>
      </c>
      <c r="B48" t="s" s="177">
        <v>1009</v>
      </c>
      <c r="C48" t="s" s="163">
        <v>456</v>
      </c>
      <c r="D48" t="s" s="177">
        <v>1096</v>
      </c>
      <c r="E48" t="s" s="177">
        <v>1090</v>
      </c>
      <c r="F48" s="182"/>
      <c r="G48" t="s" s="177">
        <v>1013</v>
      </c>
      <c r="H48" t="s" s="183">
        <v>1091</v>
      </c>
      <c r="I48" s="184">
        <v>42316</v>
      </c>
      <c r="J48" t="s" s="179">
        <v>68</v>
      </c>
    </row>
    <row r="49" ht="36" customHeight="1">
      <c r="A49" s="174">
        <v>48</v>
      </c>
      <c r="B49" t="s" s="177">
        <v>1009</v>
      </c>
      <c r="C49" t="s" s="163">
        <v>456</v>
      </c>
      <c r="D49" t="s" s="177">
        <v>1097</v>
      </c>
      <c r="E49" t="s" s="177">
        <v>1090</v>
      </c>
      <c r="F49" s="182"/>
      <c r="G49" t="s" s="177">
        <v>1013</v>
      </c>
      <c r="H49" t="s" s="183">
        <v>1091</v>
      </c>
      <c r="I49" s="184">
        <v>42316</v>
      </c>
      <c r="J49" t="s" s="179">
        <v>68</v>
      </c>
    </row>
    <row r="50" ht="36" customHeight="1">
      <c r="A50" s="174">
        <v>49</v>
      </c>
      <c r="B50" t="s" s="177">
        <v>1009</v>
      </c>
      <c r="C50" t="s" s="163">
        <v>456</v>
      </c>
      <c r="D50" t="s" s="177">
        <v>1098</v>
      </c>
      <c r="E50" t="s" s="177">
        <v>1090</v>
      </c>
      <c r="F50" s="182"/>
      <c r="G50" t="s" s="177">
        <v>1013</v>
      </c>
      <c r="H50" t="s" s="183">
        <v>1091</v>
      </c>
      <c r="I50" s="184">
        <v>42316</v>
      </c>
      <c r="J50" t="s" s="179">
        <v>68</v>
      </c>
    </row>
    <row r="51" ht="36" customHeight="1">
      <c r="A51" s="174">
        <v>50</v>
      </c>
      <c r="B51" t="s" s="177">
        <v>1009</v>
      </c>
      <c r="C51" t="s" s="163">
        <v>456</v>
      </c>
      <c r="D51" t="s" s="177">
        <v>1099</v>
      </c>
      <c r="E51" t="s" s="177">
        <v>1090</v>
      </c>
      <c r="F51" s="182"/>
      <c r="G51" t="s" s="177">
        <v>1013</v>
      </c>
      <c r="H51" t="s" s="183">
        <v>1091</v>
      </c>
      <c r="I51" s="184">
        <v>42316</v>
      </c>
      <c r="J51" t="s" s="179">
        <v>68</v>
      </c>
    </row>
    <row r="52" ht="36" customHeight="1">
      <c r="A52" s="174">
        <v>51</v>
      </c>
      <c r="B52" t="s" s="177">
        <v>1009</v>
      </c>
      <c r="C52" t="s" s="163">
        <v>456</v>
      </c>
      <c r="D52" t="s" s="177">
        <v>1100</v>
      </c>
      <c r="E52" t="s" s="177">
        <v>1090</v>
      </c>
      <c r="F52" s="182"/>
      <c r="G52" t="s" s="177">
        <v>1013</v>
      </c>
      <c r="H52" t="s" s="183">
        <v>1091</v>
      </c>
      <c r="I52" s="184">
        <v>42316</v>
      </c>
      <c r="J52" t="s" s="179">
        <v>68</v>
      </c>
    </row>
    <row r="53" ht="36" customHeight="1">
      <c r="A53" s="174">
        <v>52</v>
      </c>
      <c r="B53" t="s" s="177">
        <v>1009</v>
      </c>
      <c r="C53" t="s" s="163">
        <v>456</v>
      </c>
      <c r="D53" t="s" s="177">
        <v>1101</v>
      </c>
      <c r="E53" t="s" s="177">
        <v>1090</v>
      </c>
      <c r="F53" s="182"/>
      <c r="G53" t="s" s="177">
        <v>1013</v>
      </c>
      <c r="H53" t="s" s="183">
        <v>1091</v>
      </c>
      <c r="I53" s="184">
        <v>42316</v>
      </c>
      <c r="J53" t="s" s="179">
        <v>68</v>
      </c>
    </row>
    <row r="54" ht="36" customHeight="1">
      <c r="A54" s="174">
        <v>53</v>
      </c>
      <c r="B54" t="s" s="177">
        <v>1009</v>
      </c>
      <c r="C54" t="s" s="163">
        <v>456</v>
      </c>
      <c r="D54" t="s" s="177">
        <v>1102</v>
      </c>
      <c r="E54" t="s" s="177">
        <v>1090</v>
      </c>
      <c r="F54" s="182"/>
      <c r="G54" t="s" s="177">
        <v>1013</v>
      </c>
      <c r="H54" t="s" s="183">
        <v>1091</v>
      </c>
      <c r="I54" s="184">
        <v>42316</v>
      </c>
      <c r="J54" t="s" s="179">
        <v>68</v>
      </c>
    </row>
    <row r="55" ht="36" customHeight="1">
      <c r="A55" s="174">
        <v>54</v>
      </c>
      <c r="B55" t="s" s="177">
        <v>1009</v>
      </c>
      <c r="C55" t="s" s="163">
        <v>456</v>
      </c>
      <c r="D55" t="s" s="177">
        <v>1103</v>
      </c>
      <c r="E55" t="s" s="177">
        <v>1090</v>
      </c>
      <c r="F55" s="182"/>
      <c r="G55" t="s" s="177">
        <v>1013</v>
      </c>
      <c r="H55" t="s" s="183">
        <v>1091</v>
      </c>
      <c r="I55" s="184">
        <v>42316</v>
      </c>
      <c r="J55" t="s" s="179">
        <v>68</v>
      </c>
    </row>
    <row r="56" ht="36" customHeight="1">
      <c r="A56" s="174">
        <v>55</v>
      </c>
      <c r="B56" t="s" s="177">
        <v>1009</v>
      </c>
      <c r="C56" t="s" s="163">
        <v>456</v>
      </c>
      <c r="D56" t="s" s="177">
        <v>1104</v>
      </c>
      <c r="E56" t="s" s="177">
        <v>1090</v>
      </c>
      <c r="F56" s="182"/>
      <c r="G56" t="s" s="177">
        <v>1013</v>
      </c>
      <c r="H56" t="s" s="183">
        <v>1091</v>
      </c>
      <c r="I56" s="184">
        <v>42316</v>
      </c>
      <c r="J56" t="s" s="179">
        <v>68</v>
      </c>
    </row>
    <row r="57" ht="36" customHeight="1">
      <c r="A57" s="174">
        <v>56</v>
      </c>
      <c r="B57" t="s" s="177">
        <v>1009</v>
      </c>
      <c r="C57" t="s" s="163">
        <v>456</v>
      </c>
      <c r="D57" t="s" s="177">
        <v>1105</v>
      </c>
      <c r="E57" t="s" s="177">
        <v>1090</v>
      </c>
      <c r="F57" s="182"/>
      <c r="G57" t="s" s="177">
        <v>1013</v>
      </c>
      <c r="H57" t="s" s="183">
        <v>1091</v>
      </c>
      <c r="I57" s="184">
        <v>42316</v>
      </c>
      <c r="J57" t="s" s="179">
        <v>68</v>
      </c>
    </row>
    <row r="58" ht="36" customHeight="1">
      <c r="A58" s="174">
        <v>57</v>
      </c>
      <c r="B58" t="s" s="177">
        <v>1009</v>
      </c>
      <c r="C58" t="s" s="163">
        <v>456</v>
      </c>
      <c r="D58" t="s" s="177">
        <v>1106</v>
      </c>
      <c r="E58" t="s" s="177">
        <v>1090</v>
      </c>
      <c r="F58" s="182"/>
      <c r="G58" t="s" s="177">
        <v>1013</v>
      </c>
      <c r="H58" t="s" s="183">
        <v>1091</v>
      </c>
      <c r="I58" s="184">
        <v>42316</v>
      </c>
      <c r="J58" t="s" s="179">
        <v>68</v>
      </c>
    </row>
    <row r="59" ht="48" customHeight="1">
      <c r="A59" s="174">
        <v>58</v>
      </c>
      <c r="B59" t="s" s="177">
        <v>1107</v>
      </c>
      <c r="C59" t="s" s="163">
        <v>456</v>
      </c>
      <c r="D59" t="s" s="177">
        <v>1108</v>
      </c>
      <c r="E59" t="s" s="177">
        <v>1108</v>
      </c>
      <c r="F59" s="185">
        <v>7000000</v>
      </c>
      <c r="G59" t="s" s="177">
        <v>1013</v>
      </c>
      <c r="H59" t="s" s="183">
        <v>1091</v>
      </c>
      <c r="I59" s="184">
        <v>42316</v>
      </c>
      <c r="J59" t="s" s="179">
        <v>68</v>
      </c>
    </row>
    <row r="60" ht="36" customHeight="1">
      <c r="A60" s="174">
        <v>59</v>
      </c>
      <c r="B60" t="s" s="177">
        <v>1109</v>
      </c>
      <c r="C60" t="s" s="163">
        <v>456</v>
      </c>
      <c r="D60" t="s" s="177">
        <v>1110</v>
      </c>
      <c r="E60" t="s" s="177">
        <v>1110</v>
      </c>
      <c r="F60" s="185">
        <v>30000000</v>
      </c>
      <c r="G60" t="s" s="177">
        <v>1013</v>
      </c>
      <c r="H60" t="s" s="183">
        <v>1091</v>
      </c>
      <c r="I60" s="184">
        <v>42316</v>
      </c>
      <c r="J60" t="s" s="179">
        <v>68</v>
      </c>
    </row>
    <row r="61" ht="36" customHeight="1">
      <c r="A61" s="174">
        <v>60</v>
      </c>
      <c r="B61" t="s" s="177">
        <v>1109</v>
      </c>
      <c r="C61" t="s" s="163">
        <v>456</v>
      </c>
      <c r="D61" t="s" s="177">
        <v>1111</v>
      </c>
      <c r="E61" t="s" s="177">
        <v>1112</v>
      </c>
      <c r="F61" s="185">
        <v>16500000</v>
      </c>
      <c r="G61" t="s" s="177">
        <v>1013</v>
      </c>
      <c r="H61" t="s" s="183">
        <v>1091</v>
      </c>
      <c r="I61" s="184">
        <v>42316</v>
      </c>
      <c r="J61" t="s" s="179">
        <v>68</v>
      </c>
    </row>
    <row r="62" ht="36" customHeight="1">
      <c r="A62" s="174">
        <v>61</v>
      </c>
      <c r="B62" t="s" s="177">
        <v>1109</v>
      </c>
      <c r="C62" t="s" s="163">
        <v>456</v>
      </c>
      <c r="D62" t="s" s="177">
        <v>1113</v>
      </c>
      <c r="E62" t="s" s="177">
        <v>1114</v>
      </c>
      <c r="F62" s="185">
        <v>18000000</v>
      </c>
      <c r="G62" t="s" s="177">
        <v>1013</v>
      </c>
      <c r="H62" t="s" s="183">
        <v>1091</v>
      </c>
      <c r="I62" s="184">
        <v>42316</v>
      </c>
      <c r="J62" t="s" s="179">
        <v>68</v>
      </c>
    </row>
    <row r="63" ht="48" customHeight="1">
      <c r="A63" s="174">
        <v>62</v>
      </c>
      <c r="B63" t="s" s="177">
        <v>1109</v>
      </c>
      <c r="C63" t="s" s="163">
        <v>456</v>
      </c>
      <c r="D63" t="s" s="177">
        <v>1115</v>
      </c>
      <c r="E63" t="s" s="177">
        <v>1116</v>
      </c>
      <c r="F63" s="185">
        <v>18000000</v>
      </c>
      <c r="G63" t="s" s="177">
        <v>1013</v>
      </c>
      <c r="H63" t="s" s="183">
        <v>1091</v>
      </c>
      <c r="I63" s="184">
        <v>42316</v>
      </c>
      <c r="J63" t="s" s="179">
        <v>68</v>
      </c>
    </row>
    <row r="64" ht="48" customHeight="1">
      <c r="A64" s="186"/>
      <c r="B64" t="s" s="177">
        <v>1117</v>
      </c>
      <c r="C64" t="s" s="163">
        <v>1118</v>
      </c>
      <c r="D64" t="s" s="177">
        <v>1119</v>
      </c>
      <c r="E64" t="s" s="177">
        <v>1120</v>
      </c>
      <c r="F64" s="185"/>
      <c r="G64" t="s" s="177">
        <v>1013</v>
      </c>
      <c r="H64" t="s" s="183">
        <v>1121</v>
      </c>
      <c r="I64" s="184">
        <v>43451</v>
      </c>
      <c r="J64" t="s" s="179">
        <v>1122</v>
      </c>
    </row>
    <row r="65" ht="16.5" customHeight="1">
      <c r="A65" s="186"/>
      <c r="B65" s="186"/>
      <c r="C65" s="186"/>
      <c r="D65" s="186"/>
      <c r="E65" s="186"/>
      <c r="F65" s="187">
        <f>SUM(F2:F63)</f>
        <v>415850000</v>
      </c>
      <c r="G65" s="186"/>
      <c r="H65" s="186"/>
      <c r="I65" s="186"/>
      <c r="J65" s="186"/>
    </row>
  </sheetData>
  <mergeCells count="1">
    <mergeCell ref="F43:F58"/>
  </mergeCells>
  <pageMargins left="0.472441" right="0.0787402" top="1.22047" bottom="0.15748" header="0.15748" footer="0.15748"/>
  <pageSetup firstPageNumber="1" fitToHeight="1" fitToWidth="1" scale="63" useFirstPageNumber="0" orientation="landscape" pageOrder="downThenOver"/>
  <headerFooter>
    <oddHeader>&amp;C&amp;"Georgia,Bold Italic"&amp;14&amp;U&amp;K000000
RESTRICTED
INDEPENDENT CORRUPT PRACTICES AND OTHER RELATED OFFENCES COMMISSION (ICPC)
DETAIL OF PLOT OF LAND RECOVERED</oddHeader>
    <oddFooter>&amp;R&amp;"Helvetica Neue,Regular"&amp;12&amp;K000000&amp;P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1:J10"/>
  <sheetViews>
    <sheetView workbookViewId="0" showGridLines="0" defaultGridColor="1"/>
  </sheetViews>
  <sheetFormatPr defaultColWidth="9.16667" defaultRowHeight="15" customHeight="1" outlineLevelRow="0" outlineLevelCol="0"/>
  <cols>
    <col min="1" max="1" width="7.67188" style="188" customWidth="1"/>
    <col min="2" max="3" width="23.5" style="188" customWidth="1"/>
    <col min="4" max="4" width="27" style="188" customWidth="1"/>
    <col min="5" max="5" width="23.5" style="188" customWidth="1"/>
    <col min="6" max="6" width="24.5" style="188" customWidth="1"/>
    <col min="7" max="7" width="20.3516" style="188" customWidth="1"/>
    <col min="8" max="8" width="15.3516" style="188" customWidth="1"/>
    <col min="9" max="9" width="21.3516" style="188" customWidth="1"/>
    <col min="10" max="10" width="14.5" style="188" customWidth="1"/>
    <col min="11" max="256" width="9.17188" style="188" customWidth="1"/>
  </cols>
  <sheetData>
    <row r="1" ht="37.5" customHeight="1">
      <c r="A1" t="s" s="160">
        <v>17</v>
      </c>
      <c r="B1" t="s" s="160">
        <v>1003</v>
      </c>
      <c r="C1" t="s" s="160">
        <v>1004</v>
      </c>
      <c r="D1" t="s" s="160">
        <v>1005</v>
      </c>
      <c r="E1" t="s" s="160">
        <v>52</v>
      </c>
      <c r="F1" t="s" s="160">
        <v>1006</v>
      </c>
      <c r="G1" t="s" s="160">
        <v>54</v>
      </c>
      <c r="H1" t="s" s="160">
        <v>55</v>
      </c>
      <c r="I1" t="s" s="160">
        <v>1007</v>
      </c>
      <c r="J1" t="s" s="160">
        <v>59</v>
      </c>
    </row>
    <row r="2" ht="38.25" customHeight="1">
      <c r="A2" s="174">
        <v>1</v>
      </c>
      <c r="B2" t="s" s="189">
        <v>1016</v>
      </c>
      <c r="C2" t="s" s="166">
        <v>1017</v>
      </c>
      <c r="D2" t="s" s="189">
        <v>1124</v>
      </c>
      <c r="E2" t="s" s="189">
        <v>1125</v>
      </c>
      <c r="F2" s="190">
        <v>1300000000</v>
      </c>
      <c r="G2" t="s" s="166">
        <v>1013</v>
      </c>
      <c r="H2" t="s" s="166">
        <v>84</v>
      </c>
      <c r="I2" t="s" s="189">
        <v>1021</v>
      </c>
      <c r="J2" t="s" s="168">
        <v>68</v>
      </c>
    </row>
    <row r="3" ht="51" customHeight="1">
      <c r="A3" s="174">
        <v>2</v>
      </c>
      <c r="B3" t="s" s="189">
        <v>1084</v>
      </c>
      <c r="C3" t="s" s="166">
        <v>1085</v>
      </c>
      <c r="D3" t="s" s="189">
        <v>1126</v>
      </c>
      <c r="E3" t="s" s="189">
        <v>1127</v>
      </c>
      <c r="F3" s="191">
        <v>40000000</v>
      </c>
      <c r="G3" t="s" s="166">
        <v>1013</v>
      </c>
      <c r="H3" t="s" s="177">
        <v>81</v>
      </c>
      <c r="I3" s="192">
        <v>42217</v>
      </c>
      <c r="J3" t="s" s="168">
        <v>68</v>
      </c>
    </row>
    <row r="4" ht="51" customHeight="1">
      <c r="A4" s="174">
        <v>3</v>
      </c>
      <c r="B4" t="s" s="189">
        <v>1084</v>
      </c>
      <c r="C4" t="s" s="166">
        <v>1085</v>
      </c>
      <c r="D4" t="s" s="189">
        <v>1128</v>
      </c>
      <c r="E4" t="s" s="189">
        <v>1129</v>
      </c>
      <c r="F4" s="191">
        <v>34000000</v>
      </c>
      <c r="G4" t="s" s="166">
        <v>1013</v>
      </c>
      <c r="H4" t="s" s="177">
        <v>81</v>
      </c>
      <c r="I4" s="192">
        <v>42217</v>
      </c>
      <c r="J4" t="s" s="168">
        <v>68</v>
      </c>
    </row>
    <row r="5" ht="51" customHeight="1">
      <c r="A5" s="174">
        <v>4</v>
      </c>
      <c r="B5" t="s" s="189">
        <v>1084</v>
      </c>
      <c r="C5" t="s" s="166">
        <v>1085</v>
      </c>
      <c r="D5" t="s" s="189">
        <v>1130</v>
      </c>
      <c r="E5" t="s" s="189">
        <v>1131</v>
      </c>
      <c r="F5" s="191">
        <v>8000000</v>
      </c>
      <c r="G5" t="s" s="166">
        <v>1013</v>
      </c>
      <c r="H5" t="s" s="177">
        <v>81</v>
      </c>
      <c r="I5" s="192">
        <v>42217</v>
      </c>
      <c r="J5" t="s" s="168">
        <v>68</v>
      </c>
    </row>
    <row r="6" ht="51" customHeight="1">
      <c r="A6" s="174">
        <v>5</v>
      </c>
      <c r="B6" t="s" s="189">
        <v>1009</v>
      </c>
      <c r="C6" t="s" s="163">
        <v>456</v>
      </c>
      <c r="D6" t="s" s="189">
        <v>1132</v>
      </c>
      <c r="E6" t="s" s="189">
        <v>1127</v>
      </c>
      <c r="F6" s="191">
        <v>90000000</v>
      </c>
      <c r="G6" t="s" s="166">
        <v>1013</v>
      </c>
      <c r="H6" t="s" s="166">
        <v>84</v>
      </c>
      <c r="I6" t="s" s="189">
        <v>1014</v>
      </c>
      <c r="J6" t="s" s="168">
        <v>68</v>
      </c>
    </row>
    <row r="7" ht="15" customHeight="1">
      <c r="A7" s="186"/>
      <c r="B7" s="186"/>
      <c r="C7" s="186"/>
      <c r="D7" s="186"/>
      <c r="E7" s="186"/>
      <c r="F7" s="193">
        <f>SUM(F2:F6)</f>
        <v>1472000000</v>
      </c>
      <c r="G7" s="186"/>
      <c r="H7" s="186"/>
      <c r="I7" s="186"/>
      <c r="J7" s="186"/>
    </row>
    <row r="8" ht="15" customHeight="1">
      <c r="A8" s="169"/>
      <c r="B8" s="169"/>
      <c r="C8" s="169"/>
      <c r="D8" s="169"/>
      <c r="E8" s="169"/>
      <c r="F8" s="169"/>
      <c r="G8" s="169"/>
      <c r="H8" s="169"/>
      <c r="I8" s="169"/>
      <c r="J8" s="169"/>
    </row>
    <row r="9" ht="15" customHeight="1">
      <c r="A9" s="171"/>
      <c r="B9" s="171"/>
      <c r="C9" s="171"/>
      <c r="D9" s="171"/>
      <c r="E9" s="171"/>
      <c r="F9" s="171"/>
      <c r="G9" s="171"/>
      <c r="H9" s="171"/>
      <c r="I9" s="171"/>
      <c r="J9" s="171"/>
    </row>
    <row r="10" ht="15" customHeight="1">
      <c r="A10" s="171"/>
      <c r="B10" s="171"/>
      <c r="C10" s="171"/>
      <c r="D10" s="171"/>
      <c r="E10" s="171"/>
      <c r="F10" s="171"/>
      <c r="G10" s="171"/>
      <c r="H10" s="171"/>
      <c r="I10" s="171"/>
      <c r="J10" s="171"/>
    </row>
  </sheetData>
  <pageMargins left="0.16" right="0.16" top="1.4" bottom="0.75" header="0.3" footer="0.3"/>
  <pageSetup firstPageNumber="1" fitToHeight="1" fitToWidth="1" scale="71" useFirstPageNumber="0" orientation="landscape" pageOrder="downThenOver"/>
  <headerFooter>
    <oddHeader>&amp;C&amp;"Georgia,Bold Italic"&amp;14&amp;U&amp;K000000RESTRICTED
INDEPENDENT CORRUPT PRACTICES AND OTHER RELATED OFFENCES COMMISSION
DETAILS OF UNCOMPLETED BUILDING RECOVERED</oddHeader>
    <oddFooter>&amp;R&amp;"Helvetica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J15"/>
  <sheetViews>
    <sheetView workbookViewId="0" showGridLines="0" defaultGridColor="1"/>
  </sheetViews>
  <sheetFormatPr defaultColWidth="9.16667" defaultRowHeight="15" customHeight="1" outlineLevelRow="0" outlineLevelCol="0"/>
  <cols>
    <col min="1" max="1" width="9.17188" style="194" customWidth="1"/>
    <col min="2" max="2" width="23.5" style="194" customWidth="1"/>
    <col min="3" max="3" width="18.8516" style="194" customWidth="1"/>
    <col min="4" max="4" width="27" style="194" customWidth="1"/>
    <col min="5" max="5" width="24.1719" style="194" customWidth="1"/>
    <col min="6" max="6" width="23.5" style="194" customWidth="1"/>
    <col min="7" max="7" width="20.3516" style="194" customWidth="1"/>
    <col min="8" max="8" width="12.8516" style="194" customWidth="1"/>
    <col min="9" max="9" width="21.3516" style="194" customWidth="1"/>
    <col min="10" max="10" width="13.5" style="194" customWidth="1"/>
    <col min="11" max="256" width="9.17188" style="194" customWidth="1"/>
  </cols>
  <sheetData>
    <row r="1" ht="37.5" customHeight="1">
      <c r="A1" t="s" s="160">
        <v>17</v>
      </c>
      <c r="B1" t="s" s="160">
        <v>1003</v>
      </c>
      <c r="C1" t="s" s="160">
        <v>1004</v>
      </c>
      <c r="D1" t="s" s="160">
        <v>1005</v>
      </c>
      <c r="E1" t="s" s="160">
        <v>52</v>
      </c>
      <c r="F1" t="s" s="160">
        <v>1006</v>
      </c>
      <c r="G1" t="s" s="160">
        <v>54</v>
      </c>
      <c r="H1" t="s" s="160">
        <v>55</v>
      </c>
      <c r="I1" t="s" s="160">
        <v>1007</v>
      </c>
      <c r="J1" t="s" s="195">
        <v>59</v>
      </c>
    </row>
    <row r="2" ht="51" customHeight="1">
      <c r="A2" s="196">
        <v>1</v>
      </c>
      <c r="B2" t="s" s="189">
        <v>1134</v>
      </c>
      <c r="C2" t="s" s="168">
        <v>79</v>
      </c>
      <c r="D2" t="s" s="189">
        <v>1135</v>
      </c>
      <c r="E2" t="s" s="189">
        <v>1127</v>
      </c>
      <c r="F2" s="190">
        <v>36000000</v>
      </c>
      <c r="G2" t="s" s="166">
        <v>1013</v>
      </c>
      <c r="H2" t="s" s="189">
        <v>1136</v>
      </c>
      <c r="I2" t="s" s="189">
        <v>1137</v>
      </c>
      <c r="J2" t="s" s="189">
        <v>1136</v>
      </c>
    </row>
    <row r="3" ht="38.25" customHeight="1">
      <c r="A3" s="196">
        <v>2</v>
      </c>
      <c r="B3" t="s" s="189">
        <v>1054</v>
      </c>
      <c r="C3" t="s" s="168">
        <v>1138</v>
      </c>
      <c r="D3" t="s" s="189">
        <v>1139</v>
      </c>
      <c r="E3" t="s" s="189">
        <v>1140</v>
      </c>
      <c r="F3" s="190">
        <v>25000000</v>
      </c>
      <c r="G3" t="s" s="166">
        <v>1013</v>
      </c>
      <c r="H3" t="s" s="189">
        <v>1020</v>
      </c>
      <c r="I3" t="s" s="189">
        <v>1058</v>
      </c>
      <c r="J3" t="s" s="189">
        <v>68</v>
      </c>
    </row>
    <row r="4" ht="25.5" customHeight="1">
      <c r="A4" s="196">
        <v>3</v>
      </c>
      <c r="B4" t="s" s="189">
        <v>1141</v>
      </c>
      <c r="C4" t="s" s="168">
        <v>1017</v>
      </c>
      <c r="D4" t="s" s="189">
        <v>1142</v>
      </c>
      <c r="E4" t="s" s="189">
        <v>1143</v>
      </c>
      <c r="F4" s="190">
        <v>700000000</v>
      </c>
      <c r="G4" t="s" s="166">
        <v>1013</v>
      </c>
      <c r="H4" t="s" s="189">
        <v>1020</v>
      </c>
      <c r="I4" s="197">
        <v>41620</v>
      </c>
      <c r="J4" t="s" s="189">
        <v>68</v>
      </c>
    </row>
    <row r="5" ht="25.5" customHeight="1">
      <c r="A5" s="196">
        <v>4</v>
      </c>
      <c r="B5" t="s" s="189">
        <v>1141</v>
      </c>
      <c r="C5" t="s" s="168">
        <v>1017</v>
      </c>
      <c r="D5" t="s" s="189">
        <v>1144</v>
      </c>
      <c r="E5" t="s" s="189">
        <v>1145</v>
      </c>
      <c r="F5" s="190">
        <v>500000000</v>
      </c>
      <c r="G5" t="s" s="166">
        <v>1013</v>
      </c>
      <c r="H5" t="s" s="189">
        <v>1020</v>
      </c>
      <c r="I5" s="197">
        <v>41621</v>
      </c>
      <c r="J5" t="s" s="189">
        <v>68</v>
      </c>
    </row>
    <row r="6" ht="102" customHeight="1">
      <c r="A6" s="196">
        <v>5</v>
      </c>
      <c r="B6" t="s" s="189">
        <v>1146</v>
      </c>
      <c r="C6" t="s" s="168">
        <v>1017</v>
      </c>
      <c r="D6" t="s" s="189">
        <v>1147</v>
      </c>
      <c r="E6" t="s" s="189">
        <v>1148</v>
      </c>
      <c r="F6" s="190">
        <v>30000000</v>
      </c>
      <c r="G6" t="s" s="166">
        <v>1013</v>
      </c>
      <c r="H6" t="s" s="189">
        <v>1149</v>
      </c>
      <c r="I6" t="s" s="189">
        <v>1150</v>
      </c>
      <c r="J6" t="s" s="189">
        <v>68</v>
      </c>
    </row>
    <row r="7" ht="63.75" customHeight="1">
      <c r="A7" s="196">
        <v>6</v>
      </c>
      <c r="B7" t="s" s="189">
        <v>1151</v>
      </c>
      <c r="C7" t="s" s="198">
        <v>456</v>
      </c>
      <c r="D7" t="s" s="189">
        <v>1152</v>
      </c>
      <c r="E7" t="s" s="189">
        <v>1127</v>
      </c>
      <c r="F7" s="199">
        <v>60000000</v>
      </c>
      <c r="G7" t="s" s="166">
        <v>1013</v>
      </c>
      <c r="H7" t="s" s="189">
        <v>1091</v>
      </c>
      <c r="I7" s="197">
        <v>42316</v>
      </c>
      <c r="J7" t="s" s="189">
        <v>68</v>
      </c>
    </row>
    <row r="8" ht="114.75" customHeight="1">
      <c r="A8" s="196">
        <v>7</v>
      </c>
      <c r="B8" t="s" s="189">
        <v>1153</v>
      </c>
      <c r="C8" t="s" s="198">
        <v>1154</v>
      </c>
      <c r="D8" t="s" s="189">
        <v>1155</v>
      </c>
      <c r="E8" t="s" s="189">
        <v>1127</v>
      </c>
      <c r="F8" s="200">
        <v>53000000</v>
      </c>
      <c r="G8" t="s" s="166">
        <v>1013</v>
      </c>
      <c r="H8" t="s" s="189">
        <v>1156</v>
      </c>
      <c r="I8" s="197">
        <v>43083</v>
      </c>
      <c r="J8" t="s" s="189">
        <v>1157</v>
      </c>
    </row>
    <row r="9" ht="47.25" customHeight="1">
      <c r="A9" s="196">
        <v>8</v>
      </c>
      <c r="B9" t="s" s="189">
        <v>1153</v>
      </c>
      <c r="C9" t="s" s="198">
        <v>1154</v>
      </c>
      <c r="D9" t="s" s="189">
        <v>1158</v>
      </c>
      <c r="E9" t="s" s="189">
        <v>1127</v>
      </c>
      <c r="F9" s="201"/>
      <c r="G9" t="s" s="166">
        <v>1013</v>
      </c>
      <c r="H9" t="s" s="189">
        <v>1156</v>
      </c>
      <c r="I9" s="197">
        <v>43083</v>
      </c>
      <c r="J9" t="s" s="189">
        <v>1157</v>
      </c>
    </row>
    <row r="10" ht="51" customHeight="1">
      <c r="A10" s="196">
        <v>9</v>
      </c>
      <c r="B10" t="s" s="189">
        <v>1153</v>
      </c>
      <c r="C10" t="s" s="198">
        <v>1154</v>
      </c>
      <c r="D10" t="s" s="189">
        <v>1159</v>
      </c>
      <c r="E10" t="s" s="189">
        <v>1127</v>
      </c>
      <c r="F10" s="202"/>
      <c r="G10" t="s" s="166">
        <v>1013</v>
      </c>
      <c r="H10" t="s" s="189">
        <v>1156</v>
      </c>
      <c r="I10" s="197">
        <v>43083</v>
      </c>
      <c r="J10" t="s" s="189">
        <v>1157</v>
      </c>
    </row>
    <row r="11" ht="111.75" customHeight="1">
      <c r="A11" s="196">
        <v>10</v>
      </c>
      <c r="B11" t="s" s="189">
        <v>1160</v>
      </c>
      <c r="C11" t="s" s="198">
        <v>1154</v>
      </c>
      <c r="D11" t="s" s="189">
        <v>1161</v>
      </c>
      <c r="E11" t="s" s="189">
        <v>1127</v>
      </c>
      <c r="F11" s="199">
        <v>1250000</v>
      </c>
      <c r="G11" t="s" s="166">
        <v>1013</v>
      </c>
      <c r="H11" t="s" s="189">
        <v>81</v>
      </c>
      <c r="I11" s="197">
        <v>43070</v>
      </c>
      <c r="J11" t="s" s="189">
        <v>1162</v>
      </c>
    </row>
    <row r="12" ht="102" customHeight="1">
      <c r="A12" s="196">
        <v>11</v>
      </c>
      <c r="B12" t="s" s="189">
        <v>1163</v>
      </c>
      <c r="C12" t="s" s="198">
        <v>1154</v>
      </c>
      <c r="D12" s="203"/>
      <c r="E12" t="s" s="189">
        <v>1127</v>
      </c>
      <c r="F12" s="199">
        <v>18031000</v>
      </c>
      <c r="G12" t="s" s="166">
        <v>1013</v>
      </c>
      <c r="H12" t="s" s="189">
        <v>1156</v>
      </c>
      <c r="I12" s="197">
        <v>43070</v>
      </c>
      <c r="J12" t="s" s="189">
        <v>1164</v>
      </c>
    </row>
    <row r="13" ht="51" customHeight="1">
      <c r="A13" s="196">
        <v>12</v>
      </c>
      <c r="B13" t="s" s="189">
        <v>1165</v>
      </c>
      <c r="C13" t="s" s="198">
        <v>1166</v>
      </c>
      <c r="D13" t="s" s="204">
        <v>1167</v>
      </c>
      <c r="E13" t="s" s="189">
        <v>1168</v>
      </c>
      <c r="F13" s="199">
        <v>150000000</v>
      </c>
      <c r="G13" t="s" s="166">
        <v>1013</v>
      </c>
      <c r="H13" t="s" s="189">
        <v>548</v>
      </c>
      <c r="I13" s="197">
        <v>43367</v>
      </c>
      <c r="J13" t="s" s="189">
        <v>68</v>
      </c>
    </row>
    <row r="14" ht="51" customHeight="1">
      <c r="A14" s="196">
        <v>13</v>
      </c>
      <c r="B14" t="s" s="189">
        <v>1165</v>
      </c>
      <c r="C14" t="s" s="198">
        <v>1166</v>
      </c>
      <c r="D14" t="s" s="205">
        <v>1169</v>
      </c>
      <c r="E14" t="s" s="189">
        <v>1168</v>
      </c>
      <c r="F14" s="199">
        <v>250000000</v>
      </c>
      <c r="G14" t="s" s="166">
        <v>1013</v>
      </c>
      <c r="H14" t="s" s="189">
        <v>548</v>
      </c>
      <c r="I14" s="197">
        <v>43367</v>
      </c>
      <c r="J14" t="s" s="189">
        <v>68</v>
      </c>
    </row>
    <row r="15" ht="15" customHeight="1">
      <c r="A15" s="206"/>
      <c r="B15" s="206"/>
      <c r="C15" s="206"/>
      <c r="D15" s="206"/>
      <c r="E15" s="206"/>
      <c r="F15" s="207">
        <f>SUM(F2:F14)</f>
        <v>1823281000</v>
      </c>
      <c r="G15" s="206"/>
      <c r="H15" s="206"/>
      <c r="I15" s="206"/>
      <c r="J15" s="186"/>
    </row>
  </sheetData>
  <mergeCells count="1">
    <mergeCell ref="F8:F10"/>
  </mergeCells>
  <pageMargins left="0.15748" right="0.15748" top="1.61417" bottom="0.748031" header="0.314961" footer="0.314961"/>
  <pageSetup firstPageNumber="1" fitToHeight="1" fitToWidth="1" scale="74" useFirstPageNumber="0" orientation="landscape" pageOrder="downThenOver"/>
  <headerFooter>
    <oddHeader>&amp;C&amp;"Georgia,Bold Italic"&amp;14&amp;U&amp;K000000
RESTRICTED
INDEPENDENT CORRUPT PRACTICES AND OTHER RELATED OFFENCES COMMISSION.
DETAILS OF COMPLETED BUILDING RECOVERED</oddHeader>
    <oddFooter>&amp;R&amp;"Helvetica Neue,Regular"&amp;12&amp;K000000&amp;P</oddFooter>
  </headerFooter>
</worksheet>
</file>

<file path=xl/worksheets/sheet8.xml><?xml version="1.0" encoding="utf-8"?>
<worksheet xmlns:r="http://schemas.openxmlformats.org/officeDocument/2006/relationships" xmlns="http://schemas.openxmlformats.org/spreadsheetml/2006/main">
  <dimension ref="A1:I56"/>
  <sheetViews>
    <sheetView workbookViewId="0" showGridLines="0" defaultGridColor="1"/>
  </sheetViews>
  <sheetFormatPr defaultColWidth="9.16667" defaultRowHeight="17.25" customHeight="1" outlineLevelRow="0" outlineLevelCol="0"/>
  <cols>
    <col min="1" max="1" width="29.1719" style="208" customWidth="1"/>
    <col min="2" max="2" hidden="1" width="9.16667" style="208" customWidth="1"/>
    <col min="3" max="3" width="71.8516" style="208" customWidth="1"/>
    <col min="4" max="4" width="33.8516" style="208" customWidth="1"/>
    <col min="5" max="5" width="28.5" style="208" customWidth="1"/>
    <col min="6" max="6" width="28.8516" style="208" customWidth="1"/>
    <col min="7" max="8" hidden="1" width="9.16667" style="208" customWidth="1"/>
    <col min="9" max="9" width="9.17188" style="208" customWidth="1"/>
    <col min="10" max="256" width="9.17188" style="208" customWidth="1"/>
  </cols>
  <sheetData>
    <row r="1" ht="22.5" customHeight="1">
      <c r="A1" t="s" s="209">
        <v>1171</v>
      </c>
      <c r="B1" s="171"/>
      <c r="C1" s="171"/>
      <c r="D1" s="171"/>
      <c r="E1" s="171"/>
      <c r="F1" s="171"/>
      <c r="G1" s="171"/>
      <c r="H1" s="171"/>
      <c r="I1" s="171"/>
    </row>
    <row r="2" ht="18" customHeight="1">
      <c r="A2" t="s" s="210">
        <v>1172</v>
      </c>
      <c r="B2" s="211"/>
      <c r="C2" s="211"/>
      <c r="D2" s="211"/>
      <c r="E2" s="211"/>
      <c r="F2" s="171"/>
      <c r="G2" s="171"/>
      <c r="H2" s="171"/>
      <c r="I2" s="171"/>
    </row>
    <row r="3" ht="18" customHeight="1">
      <c r="A3" t="s" s="212">
        <v>1173</v>
      </c>
      <c r="B3" s="186"/>
      <c r="C3" t="s" s="212">
        <v>1174</v>
      </c>
      <c r="D3" t="s" s="212">
        <v>1175</v>
      </c>
      <c r="E3" t="s" s="212">
        <v>1176</v>
      </c>
      <c r="F3" t="s" s="213">
        <v>1177</v>
      </c>
      <c r="G3" s="171"/>
      <c r="H3" s="171"/>
      <c r="I3" s="171"/>
    </row>
    <row r="4" ht="18" customHeight="1">
      <c r="A4" t="s" s="212">
        <v>1178</v>
      </c>
      <c r="B4" s="186"/>
      <c r="C4" t="s" s="214">
        <v>1179</v>
      </c>
      <c r="D4" t="s" s="214">
        <v>1180</v>
      </c>
      <c r="E4" s="215">
        <v>2038671289.02</v>
      </c>
      <c r="F4" s="216"/>
      <c r="G4" s="171"/>
      <c r="H4" s="171"/>
      <c r="I4" s="171"/>
    </row>
    <row r="5" ht="18" customHeight="1">
      <c r="A5" t="s" s="212">
        <v>1181</v>
      </c>
      <c r="B5" s="186"/>
      <c r="C5" s="217"/>
      <c r="D5" s="217"/>
      <c r="E5" s="215">
        <v>4785262492.31</v>
      </c>
      <c r="F5" s="216"/>
      <c r="G5" s="171"/>
      <c r="H5" s="171"/>
      <c r="I5" s="171"/>
    </row>
    <row r="6" ht="18" customHeight="1">
      <c r="A6" t="s" s="212">
        <v>1182</v>
      </c>
      <c r="B6" s="186"/>
      <c r="C6" s="217"/>
      <c r="D6" s="217"/>
      <c r="E6" s="215">
        <v>7961941926.6</v>
      </c>
      <c r="F6" s="216"/>
      <c r="G6" s="171"/>
      <c r="H6" s="171"/>
      <c r="I6" s="171"/>
    </row>
    <row r="7" ht="18" customHeight="1">
      <c r="A7" t="s" s="212">
        <v>1183</v>
      </c>
      <c r="B7" s="186"/>
      <c r="C7" s="218"/>
      <c r="D7" s="217"/>
      <c r="E7" s="215">
        <v>9026780303.16</v>
      </c>
      <c r="F7" s="216"/>
      <c r="G7" s="171"/>
      <c r="H7" s="171"/>
      <c r="I7" s="171"/>
    </row>
    <row r="8" ht="18" customHeight="1">
      <c r="A8" s="186"/>
      <c r="B8" s="186"/>
      <c r="C8" t="s" s="212">
        <v>1184</v>
      </c>
      <c r="D8" s="217"/>
      <c r="E8" s="215">
        <v>24750741.6</v>
      </c>
      <c r="F8" s="216"/>
      <c r="G8" s="171"/>
      <c r="H8" s="171"/>
      <c r="I8" s="171"/>
    </row>
    <row r="9" ht="18" customHeight="1">
      <c r="A9" t="s" s="212">
        <v>1185</v>
      </c>
      <c r="B9" s="215"/>
      <c r="C9" t="s" s="212">
        <v>1186</v>
      </c>
      <c r="D9" s="217"/>
      <c r="E9" s="215">
        <v>1852202503.19</v>
      </c>
      <c r="F9" s="216"/>
      <c r="G9" s="171"/>
      <c r="H9" s="171"/>
      <c r="I9" s="171"/>
    </row>
    <row r="10" ht="18" customHeight="1">
      <c r="A10" s="215"/>
      <c r="B10" s="215"/>
      <c r="C10" t="s" s="212">
        <v>1187</v>
      </c>
      <c r="D10" s="218"/>
      <c r="E10" s="215">
        <v>22420000</v>
      </c>
      <c r="F10" s="216"/>
      <c r="G10" s="171"/>
      <c r="H10" s="171"/>
      <c r="I10" s="171"/>
    </row>
    <row r="11" ht="34.5" customHeight="1" hidden="1">
      <c r="A11" t="s" s="61">
        <v>1188</v>
      </c>
      <c r="B11" s="215"/>
      <c r="C11" t="s" s="131">
        <v>1189</v>
      </c>
      <c r="D11" t="s" s="131">
        <v>1190</v>
      </c>
      <c r="E11" s="215">
        <v>125111111.1</v>
      </c>
      <c r="F11" s="216"/>
      <c r="G11" s="171"/>
      <c r="H11" s="171"/>
      <c r="I11" s="171"/>
    </row>
    <row r="12" ht="15" customHeight="1">
      <c r="A12" t="s" s="219">
        <v>1191</v>
      </c>
      <c r="B12" t="s" s="131">
        <v>1192</v>
      </c>
      <c r="C12" t="s" s="212">
        <v>1193</v>
      </c>
      <c r="D12" t="s" s="212">
        <v>1194</v>
      </c>
      <c r="E12" s="220">
        <v>100000</v>
      </c>
      <c r="F12" s="221"/>
      <c r="G12" s="171"/>
      <c r="H12" s="171"/>
      <c r="I12" s="171"/>
    </row>
    <row r="13" ht="15" customHeight="1">
      <c r="A13" t="s" s="219">
        <v>1195</v>
      </c>
      <c r="B13" t="s" s="131">
        <v>1196</v>
      </c>
      <c r="C13" t="s" s="212">
        <v>1197</v>
      </c>
      <c r="D13" t="s" s="212">
        <v>1198</v>
      </c>
      <c r="E13" s="220">
        <v>1200000</v>
      </c>
      <c r="F13" s="221"/>
      <c r="G13" s="171"/>
      <c r="H13" s="171"/>
      <c r="I13" s="171"/>
    </row>
    <row r="14" ht="15" customHeight="1">
      <c r="A14" s="222">
        <v>43284</v>
      </c>
      <c r="B14" t="s" s="131">
        <v>1199</v>
      </c>
      <c r="C14" t="s" s="212">
        <v>1200</v>
      </c>
      <c r="D14" t="s" s="131">
        <v>1201</v>
      </c>
      <c r="E14" s="220">
        <v>5190632.52</v>
      </c>
      <c r="F14" s="221"/>
      <c r="G14" s="171"/>
      <c r="H14" s="171"/>
      <c r="I14" s="171"/>
    </row>
    <row r="15" ht="15" customHeight="1">
      <c r="A15" s="222">
        <v>43315</v>
      </c>
      <c r="B15" t="s" s="131">
        <v>1202</v>
      </c>
      <c r="C15" t="s" s="212">
        <v>1203</v>
      </c>
      <c r="D15" t="s" s="131">
        <v>1204</v>
      </c>
      <c r="E15" s="220">
        <v>432000</v>
      </c>
      <c r="F15" s="221"/>
      <c r="G15" s="171"/>
      <c r="H15" s="171"/>
      <c r="I15" s="171"/>
    </row>
    <row r="16" ht="15" customHeight="1">
      <c r="A16" s="223">
        <v>43160</v>
      </c>
      <c r="B16" t="s" s="131">
        <v>1205</v>
      </c>
      <c r="C16" t="s" s="131">
        <v>1206</v>
      </c>
      <c r="D16" t="s" s="131">
        <v>1207</v>
      </c>
      <c r="E16" s="220">
        <v>1377776.14</v>
      </c>
      <c r="F16" s="221"/>
      <c r="G16" s="171"/>
      <c r="H16" s="171"/>
      <c r="I16" s="171"/>
    </row>
    <row r="17" ht="15" customHeight="1">
      <c r="A17" s="223">
        <v>43160</v>
      </c>
      <c r="B17" t="s" s="131">
        <v>1208</v>
      </c>
      <c r="C17" t="s" s="131">
        <v>1209</v>
      </c>
      <c r="D17" t="s" s="131">
        <v>1207</v>
      </c>
      <c r="E17" s="220">
        <v>114979.18</v>
      </c>
      <c r="F17" s="221"/>
      <c r="G17" s="171"/>
      <c r="H17" s="171"/>
      <c r="I17" s="171"/>
    </row>
    <row r="18" ht="15" customHeight="1">
      <c r="A18" s="223">
        <v>43160</v>
      </c>
      <c r="B18" t="s" s="131">
        <v>1210</v>
      </c>
      <c r="C18" t="s" s="212">
        <v>1211</v>
      </c>
      <c r="D18" t="s" s="131">
        <v>1207</v>
      </c>
      <c r="E18" s="220">
        <v>940845.52</v>
      </c>
      <c r="F18" s="221"/>
      <c r="G18" s="171"/>
      <c r="H18" s="171"/>
      <c r="I18" s="171"/>
    </row>
    <row r="19" ht="15" customHeight="1">
      <c r="A19" s="223">
        <v>43101</v>
      </c>
      <c r="B19" t="s" s="131">
        <v>1212</v>
      </c>
      <c r="C19" t="s" s="212">
        <v>1213</v>
      </c>
      <c r="D19" t="s" s="131">
        <v>1214</v>
      </c>
      <c r="E19" s="220">
        <v>35052580.27</v>
      </c>
      <c r="F19" s="221"/>
      <c r="G19" s="171"/>
      <c r="H19" s="171"/>
      <c r="I19" s="171"/>
    </row>
    <row r="20" ht="15" customHeight="1">
      <c r="A20" s="223">
        <v>43191</v>
      </c>
      <c r="B20" t="s" s="131">
        <v>1215</v>
      </c>
      <c r="C20" t="s" s="212">
        <v>1216</v>
      </c>
      <c r="D20" t="s" s="131">
        <v>1207</v>
      </c>
      <c r="E20" s="224">
        <v>4746126.53</v>
      </c>
      <c r="F20" s="221"/>
      <c r="G20" s="171"/>
      <c r="H20" s="171"/>
      <c r="I20" s="171"/>
    </row>
    <row r="21" ht="15" customHeight="1">
      <c r="A21" s="223">
        <v>43252</v>
      </c>
      <c r="B21" t="s" s="131">
        <v>1217</v>
      </c>
      <c r="C21" t="s" s="212">
        <v>1218</v>
      </c>
      <c r="D21" t="s" s="131">
        <v>1207</v>
      </c>
      <c r="E21" s="225">
        <v>6499010.88</v>
      </c>
      <c r="F21" s="221"/>
      <c r="G21" s="171"/>
      <c r="H21" s="171"/>
      <c r="I21" s="171"/>
    </row>
    <row r="22" ht="15" customHeight="1">
      <c r="A22" s="226"/>
      <c r="B22" t="s" s="212">
        <v>1219</v>
      </c>
      <c r="C22" t="s" s="212">
        <v>1220</v>
      </c>
      <c r="D22" t="s" s="131">
        <v>1207</v>
      </c>
      <c r="E22" s="225">
        <v>145407</v>
      </c>
      <c r="F22" s="221"/>
      <c r="G22" s="171"/>
      <c r="H22" s="171"/>
      <c r="I22" s="171"/>
    </row>
    <row r="23" ht="15" customHeight="1">
      <c r="A23" s="223">
        <v>43160</v>
      </c>
      <c r="B23" t="s" s="131">
        <v>1221</v>
      </c>
      <c r="C23" t="s" s="212">
        <v>1222</v>
      </c>
      <c r="D23" t="s" s="131">
        <v>1207</v>
      </c>
      <c r="E23" s="225">
        <v>1620807</v>
      </c>
      <c r="F23" s="221"/>
      <c r="G23" s="171"/>
      <c r="H23" s="171"/>
      <c r="I23" s="171"/>
    </row>
    <row r="24" ht="15" customHeight="1">
      <c r="A24" s="222">
        <v>43227</v>
      </c>
      <c r="B24" t="s" s="131">
        <v>1223</v>
      </c>
      <c r="C24" t="s" s="212">
        <v>1224</v>
      </c>
      <c r="D24" t="s" s="131">
        <v>1207</v>
      </c>
      <c r="E24" s="225">
        <v>100000</v>
      </c>
      <c r="F24" s="221"/>
      <c r="G24" s="171"/>
      <c r="H24" s="171"/>
      <c r="I24" s="171"/>
    </row>
    <row r="25" ht="15" customHeight="1">
      <c r="A25" s="222">
        <v>43320</v>
      </c>
      <c r="B25" t="s" s="131">
        <v>1223</v>
      </c>
      <c r="C25" t="s" s="212">
        <v>1224</v>
      </c>
      <c r="D25" t="s" s="131">
        <v>1207</v>
      </c>
      <c r="E25" s="225">
        <v>300000</v>
      </c>
      <c r="F25" s="221"/>
      <c r="G25" s="171"/>
      <c r="H25" s="171"/>
      <c r="I25" s="171"/>
    </row>
    <row r="26" ht="15" customHeight="1">
      <c r="A26" s="222">
        <v>43194</v>
      </c>
      <c r="B26" t="s" s="212">
        <v>1225</v>
      </c>
      <c r="C26" t="s" s="212">
        <v>1226</v>
      </c>
      <c r="D26" t="s" s="131">
        <v>1227</v>
      </c>
      <c r="E26" s="225">
        <v>83000</v>
      </c>
      <c r="F26" s="221"/>
      <c r="G26" s="171"/>
      <c r="H26" s="171"/>
      <c r="I26" s="171"/>
    </row>
    <row r="27" ht="15" customHeight="1">
      <c r="A27" t="s" s="219">
        <v>1228</v>
      </c>
      <c r="B27" t="s" s="212">
        <v>1229</v>
      </c>
      <c r="C27" t="s" s="212">
        <v>1230</v>
      </c>
      <c r="D27" t="s" s="131">
        <v>1227</v>
      </c>
      <c r="E27" s="225">
        <v>1600000</v>
      </c>
      <c r="F27" s="221"/>
      <c r="G27" s="171"/>
      <c r="H27" s="171"/>
      <c r="I27" s="171"/>
    </row>
    <row r="28" ht="15" customHeight="1">
      <c r="A28" s="226"/>
      <c r="B28" s="186"/>
      <c r="C28" s="186"/>
      <c r="D28" s="133"/>
      <c r="E28" s="225">
        <v>1067000</v>
      </c>
      <c r="F28" s="221"/>
      <c r="G28" s="171"/>
      <c r="H28" s="171"/>
      <c r="I28" s="171"/>
    </row>
    <row r="29" ht="15" customHeight="1">
      <c r="A29" s="226"/>
      <c r="B29" t="s" s="212">
        <v>1231</v>
      </c>
      <c r="C29" t="s" s="212">
        <v>1232</v>
      </c>
      <c r="D29" t="s" s="131">
        <v>1233</v>
      </c>
      <c r="E29" s="225">
        <v>14000000</v>
      </c>
      <c r="F29" s="221"/>
      <c r="G29" s="171"/>
      <c r="H29" s="171"/>
      <c r="I29" s="171"/>
    </row>
    <row r="30" ht="15" customHeight="1">
      <c r="A30" s="226"/>
      <c r="B30" t="s" s="212">
        <v>1231</v>
      </c>
      <c r="C30" t="s" s="212">
        <v>1232</v>
      </c>
      <c r="D30" t="s" s="131">
        <v>1233</v>
      </c>
      <c r="E30" s="225">
        <v>500000</v>
      </c>
      <c r="F30" s="221"/>
      <c r="G30" s="171"/>
      <c r="H30" s="171"/>
      <c r="I30" s="171"/>
    </row>
    <row r="31" ht="15" customHeight="1">
      <c r="A31" s="223">
        <v>43282</v>
      </c>
      <c r="B31" t="s" s="212">
        <v>1234</v>
      </c>
      <c r="C31" t="s" s="212">
        <v>1235</v>
      </c>
      <c r="D31" s="133"/>
      <c r="E31" s="225">
        <v>2300000</v>
      </c>
      <c r="F31" s="221"/>
      <c r="G31" s="171"/>
      <c r="H31" s="171"/>
      <c r="I31" s="171"/>
    </row>
    <row r="32" ht="15" customHeight="1">
      <c r="A32" s="226"/>
      <c r="B32" t="s" s="212">
        <v>1236</v>
      </c>
      <c r="C32" t="s" s="212">
        <v>1237</v>
      </c>
      <c r="D32" t="s" s="131">
        <v>1238</v>
      </c>
      <c r="E32" s="225">
        <v>1022000</v>
      </c>
      <c r="F32" s="221"/>
      <c r="G32" s="171"/>
      <c r="H32" s="171"/>
      <c r="I32" s="171"/>
    </row>
    <row r="33" ht="15" customHeight="1">
      <c r="A33" s="226"/>
      <c r="B33" t="s" s="212">
        <v>1239</v>
      </c>
      <c r="C33" t="s" s="212">
        <v>1240</v>
      </c>
      <c r="D33" t="s" s="131">
        <v>1238</v>
      </c>
      <c r="E33" s="227">
        <v>3900000</v>
      </c>
      <c r="F33" s="221"/>
      <c r="G33" s="171"/>
      <c r="H33" s="171"/>
      <c r="I33" s="171"/>
    </row>
    <row r="34" ht="15" customHeight="1">
      <c r="A34" s="228">
        <v>2018</v>
      </c>
      <c r="B34" s="186"/>
      <c r="C34" t="s" s="212">
        <v>1241</v>
      </c>
      <c r="D34" t="s" s="131">
        <v>1242</v>
      </c>
      <c r="E34" s="229">
        <v>213087994.24</v>
      </c>
      <c r="F34" s="221"/>
      <c r="G34" s="171"/>
      <c r="H34" s="171"/>
      <c r="I34" s="171"/>
    </row>
    <row r="35" ht="15" customHeight="1">
      <c r="A35" s="228">
        <v>2018</v>
      </c>
      <c r="B35" s="186"/>
      <c r="C35" t="s" s="212">
        <v>1243</v>
      </c>
      <c r="D35" t="s" s="131">
        <v>1244</v>
      </c>
      <c r="E35" s="230">
        <v>500000</v>
      </c>
      <c r="F35" s="221"/>
      <c r="G35" s="171"/>
      <c r="H35" s="171"/>
      <c r="I35" s="171"/>
    </row>
    <row r="36" ht="15" customHeight="1">
      <c r="A36" s="223">
        <v>43101</v>
      </c>
      <c r="B36" s="186"/>
      <c r="C36" t="s" s="212">
        <v>1245</v>
      </c>
      <c r="D36" t="s" s="131">
        <v>1207</v>
      </c>
      <c r="E36" s="230">
        <v>1240000</v>
      </c>
      <c r="F36" s="221"/>
      <c r="G36" s="171"/>
      <c r="H36" s="171"/>
      <c r="I36" s="171"/>
    </row>
    <row r="37" ht="15" customHeight="1">
      <c r="A37" s="226"/>
      <c r="B37" s="186"/>
      <c r="C37" s="186"/>
      <c r="D37" s="133"/>
      <c r="E37" s="231">
        <f>SUM(E12:E36)</f>
        <v>297120159.28</v>
      </c>
      <c r="F37" s="221"/>
      <c r="G37" s="171"/>
      <c r="H37" s="171"/>
      <c r="I37" s="171"/>
    </row>
    <row r="38" ht="15" customHeight="1">
      <c r="A38" s="223">
        <v>43132</v>
      </c>
      <c r="B38" s="186"/>
      <c r="C38" t="s" s="212">
        <v>1246</v>
      </c>
      <c r="D38" t="s" s="131">
        <v>1247</v>
      </c>
      <c r="E38" s="232">
        <v>75000000</v>
      </c>
      <c r="F38" s="221"/>
      <c r="G38" s="171"/>
      <c r="H38" s="171"/>
      <c r="I38" s="171"/>
    </row>
    <row r="39" ht="15" customHeight="1">
      <c r="A39" s="223">
        <v>43132</v>
      </c>
      <c r="B39" s="186"/>
      <c r="C39" t="s" s="212">
        <v>1246</v>
      </c>
      <c r="D39" t="s" s="131">
        <v>1247</v>
      </c>
      <c r="E39" s="233">
        <v>116111111.1</v>
      </c>
      <c r="F39" s="221"/>
      <c r="G39" s="171"/>
      <c r="H39" s="171"/>
      <c r="I39" s="171"/>
    </row>
    <row r="40" ht="15" customHeight="1">
      <c r="A40" s="223">
        <v>43191</v>
      </c>
      <c r="B40" s="186"/>
      <c r="C40" t="s" s="212">
        <v>1246</v>
      </c>
      <c r="D40" t="s" s="131">
        <v>1247</v>
      </c>
      <c r="E40" s="233">
        <v>1500000</v>
      </c>
      <c r="F40" s="221"/>
      <c r="G40" s="171"/>
      <c r="H40" s="171"/>
      <c r="I40" s="171"/>
    </row>
    <row r="41" ht="15" customHeight="1">
      <c r="A41" s="223">
        <v>43344</v>
      </c>
      <c r="B41" s="186"/>
      <c r="C41" t="s" s="212">
        <v>1248</v>
      </c>
      <c r="D41" t="s" s="131">
        <v>1249</v>
      </c>
      <c r="E41" s="233">
        <v>7570473</v>
      </c>
      <c r="F41" s="221"/>
      <c r="G41" s="171"/>
      <c r="H41" s="171"/>
      <c r="I41" s="171"/>
    </row>
    <row r="42" ht="15" customHeight="1">
      <c r="A42" s="226"/>
      <c r="B42" s="186"/>
      <c r="C42" s="186"/>
      <c r="D42" s="133"/>
      <c r="E42" s="233"/>
      <c r="F42" s="221"/>
      <c r="G42" s="171"/>
      <c r="H42" s="171"/>
      <c r="I42" s="171"/>
    </row>
    <row r="43" ht="15" customHeight="1">
      <c r="A43" s="226"/>
      <c r="B43" s="234"/>
      <c r="C43" s="186"/>
      <c r="D43" s="133"/>
      <c r="E43" s="231"/>
      <c r="F43" s="221"/>
      <c r="G43" s="171"/>
      <c r="H43" s="171"/>
      <c r="I43" s="171"/>
    </row>
    <row r="44" ht="15" customHeight="1">
      <c r="A44" s="223">
        <v>43221</v>
      </c>
      <c r="B44" t="s" s="212">
        <v>1250</v>
      </c>
      <c r="C44" t="s" s="212">
        <v>1251</v>
      </c>
      <c r="D44" t="s" s="212">
        <v>791</v>
      </c>
      <c r="E44" s="235"/>
      <c r="F44" s="216">
        <v>4500000</v>
      </c>
      <c r="G44" s="171"/>
      <c r="H44" s="171"/>
      <c r="I44" s="171"/>
    </row>
    <row r="45" ht="15" customHeight="1">
      <c r="A45" s="223">
        <v>43282</v>
      </c>
      <c r="B45" t="s" s="212">
        <v>1250</v>
      </c>
      <c r="C45" t="s" s="212">
        <v>1252</v>
      </c>
      <c r="D45" t="s" s="212">
        <v>791</v>
      </c>
      <c r="E45" s="235"/>
      <c r="F45" s="216">
        <v>3500000</v>
      </c>
      <c r="G45" s="171"/>
      <c r="H45" s="171"/>
      <c r="I45" s="171"/>
    </row>
    <row r="46" ht="15" customHeight="1">
      <c r="A46" s="223">
        <v>43312</v>
      </c>
      <c r="B46" s="186"/>
      <c r="C46" t="s" s="212">
        <v>1253</v>
      </c>
      <c r="D46" t="s" s="212">
        <v>791</v>
      </c>
      <c r="E46" s="235"/>
      <c r="F46" s="216">
        <v>22950819.67</v>
      </c>
      <c r="G46" s="171"/>
      <c r="H46" s="171"/>
      <c r="I46" s="171"/>
    </row>
    <row r="47" ht="15" customHeight="1">
      <c r="A47" s="223">
        <v>43312</v>
      </c>
      <c r="B47" s="186"/>
      <c r="C47" t="s" s="212">
        <v>1254</v>
      </c>
      <c r="D47" t="s" s="212">
        <v>791</v>
      </c>
      <c r="E47" s="235"/>
      <c r="F47" s="216">
        <v>5925458.48</v>
      </c>
      <c r="G47" s="171"/>
      <c r="H47" s="171"/>
      <c r="I47" s="171"/>
    </row>
    <row r="48" ht="15" customHeight="1">
      <c r="A48" s="223">
        <v>43371</v>
      </c>
      <c r="B48" s="186"/>
      <c r="C48" t="s" s="212">
        <v>1254</v>
      </c>
      <c r="D48" t="s" s="212">
        <v>791</v>
      </c>
      <c r="E48" s="235"/>
      <c r="F48" s="216">
        <v>5925458.48</v>
      </c>
      <c r="G48" s="171"/>
      <c r="H48" s="171"/>
      <c r="I48" s="171"/>
    </row>
    <row r="49" ht="15" customHeight="1">
      <c r="A49" s="223"/>
      <c r="B49" s="186"/>
      <c r="C49" t="s" s="212">
        <v>1255</v>
      </c>
      <c r="D49" t="s" s="212">
        <v>791</v>
      </c>
      <c r="E49" s="235"/>
      <c r="F49" s="236">
        <v>14300000</v>
      </c>
      <c r="G49" s="211"/>
      <c r="H49" s="171"/>
      <c r="I49" s="211"/>
    </row>
    <row r="50" ht="15" customHeight="1">
      <c r="A50" s="226"/>
      <c r="B50" t="s" s="237">
        <v>1256</v>
      </c>
      <c r="C50" s="186"/>
      <c r="D50" s="186"/>
      <c r="E50" s="238">
        <f>SUM(E37:E49)</f>
        <v>497301743.38</v>
      </c>
      <c r="F50" s="238">
        <f>SUM(F44:F49)</f>
        <v>57101736.63000001</v>
      </c>
      <c r="G50" s="186"/>
      <c r="H50" t="s" s="239">
        <v>1257</v>
      </c>
      <c r="I50" s="186"/>
    </row>
    <row r="51" ht="18" customHeight="1">
      <c r="A51" s="169"/>
      <c r="B51" s="169"/>
      <c r="C51" s="169"/>
      <c r="D51" s="169"/>
      <c r="E51" s="169"/>
      <c r="F51" s="169"/>
      <c r="G51" s="169"/>
      <c r="H51" s="169"/>
      <c r="I51" s="169"/>
    </row>
    <row r="52" ht="15" customHeight="1">
      <c r="A52" s="171"/>
      <c r="B52" s="171"/>
      <c r="C52" s="171"/>
      <c r="D52" s="171"/>
      <c r="E52" s="171"/>
      <c r="F52" s="171"/>
      <c r="G52" s="171"/>
      <c r="H52" s="171"/>
      <c r="I52" s="171"/>
    </row>
    <row r="53" ht="15" customHeight="1">
      <c r="A53" s="171"/>
      <c r="B53" s="171"/>
      <c r="C53" s="171"/>
      <c r="D53" s="171"/>
      <c r="E53" s="171"/>
      <c r="F53" s="171"/>
      <c r="G53" s="171"/>
      <c r="H53" s="171"/>
      <c r="I53" s="171"/>
    </row>
    <row r="54" ht="15" customHeight="1">
      <c r="A54" s="171"/>
      <c r="B54" s="171"/>
      <c r="C54" s="171"/>
      <c r="D54" s="171"/>
      <c r="E54" s="171"/>
      <c r="F54" s="171"/>
      <c r="G54" s="171"/>
      <c r="H54" s="171"/>
      <c r="I54" s="171"/>
    </row>
    <row r="55" ht="15" customHeight="1">
      <c r="A55" s="171"/>
      <c r="B55" s="171"/>
      <c r="C55" s="171"/>
      <c r="D55" s="171"/>
      <c r="E55" s="171"/>
      <c r="F55" s="171"/>
      <c r="G55" s="171"/>
      <c r="H55" s="171"/>
      <c r="I55" s="171"/>
    </row>
    <row r="56" ht="18" customHeight="1">
      <c r="A56" s="171"/>
      <c r="B56" s="171"/>
      <c r="C56" s="171"/>
      <c r="D56" s="240">
        <f>F50*360</f>
        <v>20556625186.8</v>
      </c>
      <c r="E56" s="171"/>
      <c r="F56" s="171"/>
      <c r="G56" s="171"/>
      <c r="H56" s="171"/>
      <c r="I56" s="171"/>
    </row>
  </sheetData>
  <mergeCells count="2">
    <mergeCell ref="C4:C7"/>
    <mergeCell ref="D4:D10"/>
  </mergeCells>
  <conditionalFormatting sqref="E44:E49 H50">
    <cfRule type="cellIs" dxfId="0" priority="1" operator="lessThan" stopIfTrue="1">
      <formula>0</formula>
    </cfRule>
  </conditionalFormatting>
  <pageMargins left="0.708661" right="0.708661" top="0.748031" bottom="0.748031" header="0.314961" footer="0.314961"/>
  <pageSetup firstPageNumber="1" fitToHeight="1" fitToWidth="1" scale="66" useFirstPageNumber="0" orientation="landscape"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dimension ref="A1:L199"/>
  <sheetViews>
    <sheetView workbookViewId="0" showGridLines="0" defaultGridColor="1"/>
  </sheetViews>
  <sheetFormatPr defaultColWidth="9.16667" defaultRowHeight="15" customHeight="1" outlineLevelRow="0" outlineLevelCol="0"/>
  <cols>
    <col min="1" max="1" width="7.35156" style="241" customWidth="1"/>
    <col min="2" max="2" width="40.5" style="241" customWidth="1"/>
    <col min="3" max="3" width="30.5" style="241" customWidth="1"/>
    <col min="4" max="4" width="33.5" style="241" customWidth="1"/>
    <col min="5" max="5" width="23.3516" style="241" customWidth="1"/>
    <col min="6" max="6" width="25.6719" style="241" customWidth="1"/>
    <col min="7" max="7" width="27.8516" style="241" customWidth="1"/>
    <col min="8" max="8" width="1.35156" style="241" customWidth="1"/>
    <col min="9" max="9" width="43.3516" style="241" customWidth="1"/>
    <col min="10" max="10" width="16" style="241" customWidth="1"/>
    <col min="11" max="11" hidden="1" width="9.16667" style="241" customWidth="1"/>
    <col min="12" max="12" width="22.5" style="241" customWidth="1"/>
    <col min="13" max="256" width="9.17188" style="241" customWidth="1"/>
  </cols>
  <sheetData>
    <row r="1" ht="37.5" customHeight="1">
      <c r="A1" t="s" s="160">
        <v>17</v>
      </c>
      <c r="B1" t="s" s="160">
        <v>1003</v>
      </c>
      <c r="C1" t="s" s="160">
        <v>1004</v>
      </c>
      <c r="D1" t="s" s="160">
        <v>1005</v>
      </c>
      <c r="E1" t="s" s="160">
        <v>1259</v>
      </c>
      <c r="F1" t="s" s="160">
        <v>1260</v>
      </c>
      <c r="G1" t="s" s="160">
        <v>1006</v>
      </c>
      <c r="H1" t="s" s="160">
        <v>54</v>
      </c>
      <c r="I1" t="s" s="160">
        <v>55</v>
      </c>
      <c r="J1" t="s" s="242">
        <v>1007</v>
      </c>
      <c r="K1" t="s" s="243">
        <v>1261</v>
      </c>
      <c r="L1" t="s" s="244">
        <v>59</v>
      </c>
    </row>
    <row r="2" ht="28.5" customHeight="1" hidden="1">
      <c r="A2" s="59">
        <v>1</v>
      </c>
      <c r="B2" t="s" s="245">
        <v>1262</v>
      </c>
      <c r="C2" t="s" s="246">
        <v>79</v>
      </c>
      <c r="D2" t="s" s="245">
        <v>1263</v>
      </c>
      <c r="E2" t="s" s="245">
        <v>1264</v>
      </c>
      <c r="F2" t="s" s="245">
        <v>1265</v>
      </c>
      <c r="G2" s="247">
        <v>1200000</v>
      </c>
      <c r="H2" t="s" s="245">
        <v>1013</v>
      </c>
      <c r="I2" t="s" s="245">
        <v>1266</v>
      </c>
      <c r="J2" s="248">
        <v>41045</v>
      </c>
      <c r="K2" t="s" s="246">
        <v>256</v>
      </c>
      <c r="L2" t="s" s="246">
        <v>68</v>
      </c>
    </row>
    <row r="3" ht="28.5" customHeight="1" hidden="1">
      <c r="A3" s="59">
        <v>2</v>
      </c>
      <c r="B3" t="s" s="245">
        <v>1262</v>
      </c>
      <c r="C3" t="s" s="246">
        <v>79</v>
      </c>
      <c r="D3" t="s" s="245">
        <v>1267</v>
      </c>
      <c r="E3" t="s" s="245">
        <v>1268</v>
      </c>
      <c r="F3" t="s" s="245">
        <v>1265</v>
      </c>
      <c r="G3" s="247">
        <v>800000</v>
      </c>
      <c r="H3" t="s" s="245">
        <v>1013</v>
      </c>
      <c r="I3" t="s" s="245">
        <v>1266</v>
      </c>
      <c r="J3" s="248">
        <v>41046</v>
      </c>
      <c r="K3" t="s" s="246">
        <v>256</v>
      </c>
      <c r="L3" t="s" s="246">
        <v>68</v>
      </c>
    </row>
    <row r="4" ht="54.95" customHeight="1" hidden="1">
      <c r="A4" s="249">
        <v>3</v>
      </c>
      <c r="B4" t="s" s="245">
        <v>1269</v>
      </c>
      <c r="C4" t="s" s="246">
        <v>79</v>
      </c>
      <c r="D4" t="s" s="245">
        <v>1270</v>
      </c>
      <c r="E4" t="s" s="245">
        <v>1271</v>
      </c>
      <c r="F4" t="s" s="245">
        <v>1272</v>
      </c>
      <c r="G4" s="247">
        <v>1000000</v>
      </c>
      <c r="H4" t="s" s="245">
        <v>1013</v>
      </c>
      <c r="I4" t="s" s="245">
        <v>1273</v>
      </c>
      <c r="J4" t="s" s="60">
        <v>1274</v>
      </c>
      <c r="K4" t="s" s="61">
        <v>67</v>
      </c>
      <c r="L4" t="s" s="246">
        <v>68</v>
      </c>
    </row>
    <row r="5" ht="54.95" customHeight="1" hidden="1">
      <c r="A5" s="249">
        <v>4</v>
      </c>
      <c r="B5" t="s" s="245">
        <v>1275</v>
      </c>
      <c r="C5" t="s" s="246">
        <v>1055</v>
      </c>
      <c r="D5" t="s" s="245">
        <v>1276</v>
      </c>
      <c r="E5" t="s" s="245">
        <v>1277</v>
      </c>
      <c r="F5" t="s" s="245">
        <v>1272</v>
      </c>
      <c r="G5" s="247"/>
      <c r="H5" t="s" s="245">
        <v>1013</v>
      </c>
      <c r="I5" t="s" s="245">
        <v>1278</v>
      </c>
      <c r="J5" t="s" s="60">
        <v>1279</v>
      </c>
      <c r="K5" t="s" s="61">
        <v>209</v>
      </c>
      <c r="L5" t="s" s="246">
        <v>68</v>
      </c>
    </row>
    <row r="6" ht="28.5" customHeight="1" hidden="1">
      <c r="A6" s="59">
        <v>5</v>
      </c>
      <c r="B6" t="s" s="245">
        <v>1280</v>
      </c>
      <c r="C6" t="s" s="246">
        <v>1055</v>
      </c>
      <c r="D6" t="s" s="245">
        <v>1276</v>
      </c>
      <c r="E6" t="s" s="245">
        <v>1281</v>
      </c>
      <c r="F6" t="s" s="245">
        <v>1265</v>
      </c>
      <c r="G6" s="247">
        <v>800000</v>
      </c>
      <c r="H6" t="s" s="245">
        <v>1013</v>
      </c>
      <c r="I6" t="s" s="245">
        <v>1278</v>
      </c>
      <c r="J6" s="248">
        <v>41426</v>
      </c>
      <c r="K6" s="250"/>
      <c r="L6" t="s" s="246">
        <v>68</v>
      </c>
    </row>
    <row r="7" ht="36.75" customHeight="1" hidden="1">
      <c r="A7" s="59">
        <v>6</v>
      </c>
      <c r="B7" t="s" s="245">
        <v>497</v>
      </c>
      <c r="C7" t="s" s="246">
        <v>1055</v>
      </c>
      <c r="D7" t="s" s="245">
        <v>1282</v>
      </c>
      <c r="E7" t="s" s="245">
        <v>1283</v>
      </c>
      <c r="F7" t="s" s="245">
        <v>1265</v>
      </c>
      <c r="G7" s="247">
        <v>400000</v>
      </c>
      <c r="H7" t="s" s="245">
        <v>1013</v>
      </c>
      <c r="I7" t="s" s="245">
        <v>1284</v>
      </c>
      <c r="J7" t="s" s="251">
        <v>1285</v>
      </c>
      <c r="K7" t="s" s="246">
        <v>209</v>
      </c>
      <c r="L7" t="s" s="246">
        <v>68</v>
      </c>
    </row>
    <row r="8" ht="54.95" customHeight="1" hidden="1">
      <c r="A8" s="249">
        <v>7</v>
      </c>
      <c r="B8" t="s" s="245">
        <v>1286</v>
      </c>
      <c r="C8" t="s" s="245">
        <v>1287</v>
      </c>
      <c r="D8" t="s" s="245">
        <v>1288</v>
      </c>
      <c r="E8" t="s" s="245">
        <v>1289</v>
      </c>
      <c r="F8" t="s" s="245">
        <v>1290</v>
      </c>
      <c r="G8" s="247">
        <v>5000000</v>
      </c>
      <c r="H8" t="s" s="245">
        <v>1013</v>
      </c>
      <c r="I8" t="s" s="245">
        <v>1291</v>
      </c>
      <c r="J8" t="s" s="60">
        <v>1292</v>
      </c>
      <c r="K8" t="s" s="61">
        <v>209</v>
      </c>
      <c r="L8" t="s" s="246">
        <v>68</v>
      </c>
    </row>
    <row r="9" ht="54.95" customHeight="1" hidden="1">
      <c r="A9" s="249">
        <v>8</v>
      </c>
      <c r="B9" t="s" s="245">
        <v>1293</v>
      </c>
      <c r="C9" t="s" s="245">
        <v>1287</v>
      </c>
      <c r="D9" t="s" s="245">
        <v>1294</v>
      </c>
      <c r="E9" t="s" s="245">
        <v>1295</v>
      </c>
      <c r="F9" t="s" s="245">
        <v>1290</v>
      </c>
      <c r="G9" s="247">
        <v>4500000</v>
      </c>
      <c r="H9" t="s" s="245">
        <v>1013</v>
      </c>
      <c r="I9" t="s" s="245">
        <v>1291</v>
      </c>
      <c r="J9" s="99">
        <v>41582</v>
      </c>
      <c r="K9" t="s" s="61">
        <v>209</v>
      </c>
      <c r="L9" t="s" s="246">
        <v>68</v>
      </c>
    </row>
    <row r="10" ht="39.75" customHeight="1" hidden="1">
      <c r="A10" s="59">
        <v>9</v>
      </c>
      <c r="B10" t="s" s="245">
        <v>1296</v>
      </c>
      <c r="C10" t="s" s="245">
        <v>1297</v>
      </c>
      <c r="D10" t="s" s="245">
        <v>1298</v>
      </c>
      <c r="E10" t="s" s="245">
        <v>1299</v>
      </c>
      <c r="F10" t="s" s="245">
        <v>1265</v>
      </c>
      <c r="G10" s="247">
        <v>700000</v>
      </c>
      <c r="H10" t="s" s="245">
        <v>1013</v>
      </c>
      <c r="I10" t="s" s="245">
        <v>1300</v>
      </c>
      <c r="J10" s="252">
        <v>2013</v>
      </c>
      <c r="K10" t="s" s="246">
        <v>209</v>
      </c>
      <c r="L10" t="s" s="246">
        <v>68</v>
      </c>
    </row>
    <row r="11" ht="54.95" customHeight="1" hidden="1">
      <c r="A11" s="249">
        <v>10</v>
      </c>
      <c r="B11" t="s" s="245">
        <v>1301</v>
      </c>
      <c r="C11" t="s" s="60">
        <v>1297</v>
      </c>
      <c r="D11" t="s" s="245">
        <v>1302</v>
      </c>
      <c r="E11" t="s" s="245">
        <v>1303</v>
      </c>
      <c r="F11" t="s" s="245">
        <v>1304</v>
      </c>
      <c r="G11" s="247">
        <v>250000</v>
      </c>
      <c r="H11" t="s" s="245">
        <v>1013</v>
      </c>
      <c r="I11" t="s" s="245">
        <v>1156</v>
      </c>
      <c r="J11" t="s" s="60">
        <v>1305</v>
      </c>
      <c r="K11" t="s" s="61">
        <v>209</v>
      </c>
      <c r="L11" t="s" s="246">
        <v>68</v>
      </c>
    </row>
    <row r="12" ht="35.25" customHeight="1" hidden="1">
      <c r="A12" s="59">
        <v>11</v>
      </c>
      <c r="B12" t="s" s="245">
        <v>1306</v>
      </c>
      <c r="C12" t="s" s="131">
        <v>1307</v>
      </c>
      <c r="D12" t="s" s="245">
        <v>1308</v>
      </c>
      <c r="E12" t="s" s="245">
        <v>1309</v>
      </c>
      <c r="F12" t="s" s="245">
        <v>1265</v>
      </c>
      <c r="G12" s="247">
        <v>1500000</v>
      </c>
      <c r="H12" t="s" s="245">
        <v>1013</v>
      </c>
      <c r="I12" t="s" s="245">
        <v>726</v>
      </c>
      <c r="J12" t="s" s="251">
        <v>1310</v>
      </c>
      <c r="K12" t="s" s="246">
        <v>209</v>
      </c>
      <c r="L12" t="s" s="246">
        <v>68</v>
      </c>
    </row>
    <row r="13" ht="54.95" customHeight="1" hidden="1">
      <c r="A13" s="249">
        <v>12</v>
      </c>
      <c r="B13" t="s" s="245">
        <v>1311</v>
      </c>
      <c r="C13" s="89"/>
      <c r="D13" t="s" s="245">
        <v>1312</v>
      </c>
      <c r="E13" t="s" s="245">
        <v>1313</v>
      </c>
      <c r="F13" t="s" s="245">
        <v>1314</v>
      </c>
      <c r="G13" s="247">
        <v>5000000</v>
      </c>
      <c r="H13" t="s" s="245">
        <v>1013</v>
      </c>
      <c r="I13" t="s" s="245">
        <v>1020</v>
      </c>
      <c r="J13" t="s" s="60">
        <v>1315</v>
      </c>
      <c r="K13" t="s" s="61">
        <v>209</v>
      </c>
      <c r="L13" t="s" s="246">
        <v>68</v>
      </c>
    </row>
    <row r="14" ht="54.95" customHeight="1" hidden="1">
      <c r="A14" s="249">
        <v>13</v>
      </c>
      <c r="B14" t="s" s="245">
        <v>1316</v>
      </c>
      <c r="C14" t="s" s="245">
        <v>1317</v>
      </c>
      <c r="D14" t="s" s="245">
        <v>1318</v>
      </c>
      <c r="E14" t="s" s="245">
        <v>1319</v>
      </c>
      <c r="F14" t="s" s="245">
        <v>1314</v>
      </c>
      <c r="G14" s="253">
        <v>1700000</v>
      </c>
      <c r="H14" t="s" s="245">
        <v>1013</v>
      </c>
      <c r="I14" t="s" s="245">
        <v>1020</v>
      </c>
      <c r="J14" t="s" s="61">
        <v>1320</v>
      </c>
      <c r="K14" t="s" s="61">
        <v>253</v>
      </c>
      <c r="L14" t="s" s="246">
        <v>68</v>
      </c>
    </row>
    <row r="15" ht="54.95" customHeight="1" hidden="1">
      <c r="A15" s="249">
        <v>14</v>
      </c>
      <c r="B15" t="s" s="245">
        <v>1321</v>
      </c>
      <c r="C15" t="s" s="245">
        <v>1317</v>
      </c>
      <c r="D15" t="s" s="245">
        <v>1322</v>
      </c>
      <c r="E15" t="s" s="245">
        <v>1323</v>
      </c>
      <c r="F15" t="s" s="245">
        <v>1314</v>
      </c>
      <c r="G15" s="253">
        <v>5000000</v>
      </c>
      <c r="H15" t="s" s="245">
        <v>1013</v>
      </c>
      <c r="I15" t="s" s="245">
        <v>1020</v>
      </c>
      <c r="J15" t="s" s="61">
        <v>1324</v>
      </c>
      <c r="K15" t="s" s="61">
        <v>253</v>
      </c>
      <c r="L15" t="s" s="246">
        <v>68</v>
      </c>
    </row>
    <row r="16" ht="35.25" customHeight="1" hidden="1">
      <c r="A16" s="59">
        <v>15</v>
      </c>
      <c r="B16" t="s" s="245">
        <v>1325</v>
      </c>
      <c r="C16" t="s" s="61">
        <v>79</v>
      </c>
      <c r="D16" t="s" s="245">
        <v>1326</v>
      </c>
      <c r="E16" t="s" s="245">
        <v>1327</v>
      </c>
      <c r="F16" t="s" s="245">
        <v>1265</v>
      </c>
      <c r="G16" s="253">
        <v>2000000</v>
      </c>
      <c r="H16" t="s" s="245">
        <v>1013</v>
      </c>
      <c r="I16" t="s" s="245">
        <v>1020</v>
      </c>
      <c r="J16" s="254">
        <v>42007</v>
      </c>
      <c r="K16" t="s" s="246">
        <v>253</v>
      </c>
      <c r="L16" t="s" s="246">
        <v>68</v>
      </c>
    </row>
    <row r="17" ht="37.5" customHeight="1" hidden="1">
      <c r="A17" s="59">
        <v>16</v>
      </c>
      <c r="B17" t="s" s="245">
        <v>1325</v>
      </c>
      <c r="C17" t="s" s="61">
        <v>79</v>
      </c>
      <c r="D17" t="s" s="245">
        <v>1328</v>
      </c>
      <c r="E17" t="s" s="245">
        <v>1329</v>
      </c>
      <c r="F17" t="s" s="245">
        <v>1265</v>
      </c>
      <c r="G17" s="253">
        <v>700000</v>
      </c>
      <c r="H17" t="s" s="245">
        <v>1013</v>
      </c>
      <c r="I17" t="s" s="245">
        <v>1020</v>
      </c>
      <c r="J17" s="254">
        <v>42007</v>
      </c>
      <c r="K17" t="s" s="246">
        <v>253</v>
      </c>
      <c r="L17" t="s" s="246">
        <v>68</v>
      </c>
    </row>
    <row r="18" ht="34.5" customHeight="1" hidden="1">
      <c r="A18" s="59">
        <v>17</v>
      </c>
      <c r="B18" t="s" s="245">
        <v>1325</v>
      </c>
      <c r="C18" t="s" s="61">
        <v>79</v>
      </c>
      <c r="D18" t="s" s="245">
        <v>1330</v>
      </c>
      <c r="E18" t="s" s="245">
        <v>1331</v>
      </c>
      <c r="F18" t="s" s="245">
        <v>1265</v>
      </c>
      <c r="G18" s="253">
        <v>650000</v>
      </c>
      <c r="H18" t="s" s="245">
        <v>1013</v>
      </c>
      <c r="I18" t="s" s="245">
        <v>1020</v>
      </c>
      <c r="J18" s="254">
        <v>42007</v>
      </c>
      <c r="K18" t="s" s="246">
        <v>253</v>
      </c>
      <c r="L18" t="s" s="246">
        <v>68</v>
      </c>
    </row>
    <row r="19" ht="30.75" customHeight="1" hidden="1">
      <c r="A19" s="59">
        <v>18</v>
      </c>
      <c r="B19" t="s" s="245">
        <v>1325</v>
      </c>
      <c r="C19" t="s" s="61">
        <v>79</v>
      </c>
      <c r="D19" t="s" s="245">
        <v>1332</v>
      </c>
      <c r="E19" t="s" s="245">
        <v>1333</v>
      </c>
      <c r="F19" t="s" s="245">
        <v>1265</v>
      </c>
      <c r="G19" s="253">
        <v>2000000</v>
      </c>
      <c r="H19" t="s" s="245">
        <v>1013</v>
      </c>
      <c r="I19" t="s" s="245">
        <v>1020</v>
      </c>
      <c r="J19" s="254">
        <v>42007</v>
      </c>
      <c r="K19" t="s" s="246">
        <v>253</v>
      </c>
      <c r="L19" t="s" s="246">
        <v>68</v>
      </c>
    </row>
    <row r="20" ht="36.75" customHeight="1" hidden="1">
      <c r="A20" s="59">
        <v>19</v>
      </c>
      <c r="B20" t="s" s="245">
        <v>1325</v>
      </c>
      <c r="C20" t="s" s="61">
        <v>79</v>
      </c>
      <c r="D20" t="s" s="245">
        <v>1334</v>
      </c>
      <c r="E20" t="s" s="245">
        <v>1327</v>
      </c>
      <c r="F20" t="s" s="245">
        <v>1265</v>
      </c>
      <c r="G20" s="253">
        <v>700000</v>
      </c>
      <c r="H20" t="s" s="245">
        <v>1013</v>
      </c>
      <c r="I20" t="s" s="245">
        <v>1020</v>
      </c>
      <c r="J20" s="254">
        <v>42007</v>
      </c>
      <c r="K20" t="s" s="246">
        <v>253</v>
      </c>
      <c r="L20" t="s" s="246">
        <v>68</v>
      </c>
    </row>
    <row r="21" ht="36.75" customHeight="1" hidden="1">
      <c r="A21" s="59">
        <v>20</v>
      </c>
      <c r="B21" t="s" s="245">
        <v>1325</v>
      </c>
      <c r="C21" t="s" s="61">
        <v>79</v>
      </c>
      <c r="D21" t="s" s="245">
        <v>1335</v>
      </c>
      <c r="E21" t="s" s="245">
        <v>1336</v>
      </c>
      <c r="F21" t="s" s="245">
        <v>1265</v>
      </c>
      <c r="G21" s="253">
        <v>1200000</v>
      </c>
      <c r="H21" t="s" s="245">
        <v>1013</v>
      </c>
      <c r="I21" t="s" s="245">
        <v>1020</v>
      </c>
      <c r="J21" s="254">
        <v>42007</v>
      </c>
      <c r="K21" t="s" s="246">
        <v>253</v>
      </c>
      <c r="L21" t="s" s="246">
        <v>68</v>
      </c>
    </row>
    <row r="22" ht="36.75" customHeight="1" hidden="1">
      <c r="A22" s="59">
        <v>21</v>
      </c>
      <c r="B22" t="s" s="245">
        <v>1325</v>
      </c>
      <c r="C22" t="s" s="61">
        <v>79</v>
      </c>
      <c r="D22" t="s" s="245">
        <v>1337</v>
      </c>
      <c r="E22" t="s" s="245">
        <v>1338</v>
      </c>
      <c r="F22" t="s" s="245">
        <v>1265</v>
      </c>
      <c r="G22" s="253">
        <v>5000000</v>
      </c>
      <c r="H22" t="s" s="245">
        <v>1013</v>
      </c>
      <c r="I22" t="s" s="245">
        <v>1020</v>
      </c>
      <c r="J22" s="254">
        <v>42007</v>
      </c>
      <c r="K22" t="s" s="246">
        <v>253</v>
      </c>
      <c r="L22" t="s" s="246">
        <v>68</v>
      </c>
    </row>
    <row r="23" ht="36.75" customHeight="1" hidden="1">
      <c r="A23" s="59">
        <v>22</v>
      </c>
      <c r="B23" t="s" s="245">
        <v>1339</v>
      </c>
      <c r="C23" t="s" s="61">
        <v>79</v>
      </c>
      <c r="D23" t="s" s="245">
        <v>1340</v>
      </c>
      <c r="E23" t="s" s="245">
        <v>1341</v>
      </c>
      <c r="F23" t="s" s="245">
        <v>1265</v>
      </c>
      <c r="G23" s="253">
        <v>9000000</v>
      </c>
      <c r="H23" t="s" s="245">
        <v>1013</v>
      </c>
      <c r="I23" t="s" s="245">
        <v>1342</v>
      </c>
      <c r="J23" s="254">
        <v>42007</v>
      </c>
      <c r="K23" t="s" s="246">
        <v>253</v>
      </c>
      <c r="L23" t="s" s="246">
        <v>68</v>
      </c>
    </row>
    <row r="24" ht="54.95" customHeight="1" hidden="1">
      <c r="A24" s="249">
        <v>23</v>
      </c>
      <c r="B24" t="s" s="61">
        <v>1343</v>
      </c>
      <c r="C24" t="s" s="60">
        <v>1344</v>
      </c>
      <c r="D24" t="s" s="246">
        <v>1345</v>
      </c>
      <c r="E24" t="s" s="61">
        <v>1346</v>
      </c>
      <c r="F24" t="s" s="245">
        <v>1304</v>
      </c>
      <c r="G24" s="253">
        <v>900000</v>
      </c>
      <c r="H24" t="s" s="246">
        <v>1013</v>
      </c>
      <c r="I24" t="s" s="245">
        <v>1156</v>
      </c>
      <c r="J24" s="157">
        <v>42585</v>
      </c>
      <c r="K24" t="s" s="61">
        <v>253</v>
      </c>
      <c r="L24" t="s" s="246">
        <v>68</v>
      </c>
    </row>
    <row r="25" ht="36.75" customHeight="1" hidden="1">
      <c r="A25" s="59">
        <v>24</v>
      </c>
      <c r="B25" t="s" s="60">
        <v>1347</v>
      </c>
      <c r="C25" t="s" s="255">
        <v>567</v>
      </c>
      <c r="D25" t="s" s="255">
        <v>1348</v>
      </c>
      <c r="E25" t="s" s="255">
        <v>1349</v>
      </c>
      <c r="F25" t="s" s="255">
        <v>1350</v>
      </c>
      <c r="G25" s="256">
        <v>35000000</v>
      </c>
      <c r="H25" t="s" s="255">
        <v>1351</v>
      </c>
      <c r="I25" t="s" s="255">
        <v>1352</v>
      </c>
      <c r="J25" t="s" s="257">
        <v>1353</v>
      </c>
      <c r="K25" t="s" s="246">
        <v>253</v>
      </c>
      <c r="L25" t="s" s="246">
        <v>68</v>
      </c>
    </row>
    <row r="26" ht="36.75" customHeight="1" hidden="1">
      <c r="A26" s="59">
        <v>25</v>
      </c>
      <c r="B26" t="s" s="60">
        <v>95</v>
      </c>
      <c r="C26" t="s" s="255">
        <v>567</v>
      </c>
      <c r="D26" t="s" s="255">
        <v>1354</v>
      </c>
      <c r="E26" t="s" s="255">
        <v>1355</v>
      </c>
      <c r="F26" t="s" s="255">
        <v>1356</v>
      </c>
      <c r="G26" s="256">
        <v>3500000</v>
      </c>
      <c r="H26" t="s" s="255">
        <v>1351</v>
      </c>
      <c r="I26" t="s" s="255">
        <v>1357</v>
      </c>
      <c r="J26" t="s" s="257">
        <v>1358</v>
      </c>
      <c r="K26" t="s" s="246">
        <v>253</v>
      </c>
      <c r="L26" t="s" s="246">
        <v>68</v>
      </c>
    </row>
    <row r="27" ht="54.95" customHeight="1" hidden="1">
      <c r="A27" s="249">
        <v>26</v>
      </c>
      <c r="B27" t="s" s="60">
        <v>95</v>
      </c>
      <c r="C27" t="s" s="60">
        <v>567</v>
      </c>
      <c r="D27" t="s" s="60">
        <v>1354</v>
      </c>
      <c r="E27" t="s" s="60">
        <v>1359</v>
      </c>
      <c r="F27" t="s" s="60">
        <v>1272</v>
      </c>
      <c r="G27" s="247">
        <v>3500000</v>
      </c>
      <c r="H27" t="s" s="255">
        <v>1351</v>
      </c>
      <c r="I27" t="s" s="60">
        <v>1360</v>
      </c>
      <c r="J27" t="s" s="60">
        <v>1361</v>
      </c>
      <c r="K27" t="s" s="61">
        <v>253</v>
      </c>
      <c r="L27" t="s" s="246">
        <v>68</v>
      </c>
    </row>
    <row r="28" ht="36.75" customHeight="1" hidden="1">
      <c r="A28" s="59">
        <v>27</v>
      </c>
      <c r="B28" t="s" s="60">
        <v>95</v>
      </c>
      <c r="C28" t="s" s="255">
        <v>567</v>
      </c>
      <c r="D28" t="s" s="255">
        <v>1354</v>
      </c>
      <c r="E28" t="s" s="255">
        <v>1362</v>
      </c>
      <c r="F28" t="s" s="255">
        <v>1356</v>
      </c>
      <c r="G28" s="256">
        <v>3500000</v>
      </c>
      <c r="H28" t="s" s="255">
        <v>1351</v>
      </c>
      <c r="I28" t="s" s="255">
        <v>1357</v>
      </c>
      <c r="J28" t="s" s="257">
        <v>1361</v>
      </c>
      <c r="K28" t="s" s="246">
        <v>253</v>
      </c>
      <c r="L28" t="s" s="246">
        <v>68</v>
      </c>
    </row>
    <row r="29" ht="36.75" customHeight="1" hidden="1">
      <c r="A29" s="59">
        <v>28</v>
      </c>
      <c r="B29" t="s" s="60">
        <v>95</v>
      </c>
      <c r="C29" t="s" s="255">
        <v>567</v>
      </c>
      <c r="D29" t="s" s="255">
        <v>1363</v>
      </c>
      <c r="E29" t="s" s="255">
        <v>1364</v>
      </c>
      <c r="F29" t="s" s="255">
        <v>1350</v>
      </c>
      <c r="G29" s="256">
        <v>3300000</v>
      </c>
      <c r="H29" t="s" s="255">
        <v>1351</v>
      </c>
      <c r="I29" t="s" s="255">
        <v>1352</v>
      </c>
      <c r="J29" t="s" s="257">
        <v>1361</v>
      </c>
      <c r="K29" t="s" s="246">
        <v>253</v>
      </c>
      <c r="L29" t="s" s="246">
        <v>68</v>
      </c>
    </row>
    <row r="30" ht="36.75" customHeight="1" hidden="1">
      <c r="A30" s="59">
        <v>29</v>
      </c>
      <c r="B30" t="s" s="60">
        <v>95</v>
      </c>
      <c r="C30" t="s" s="255">
        <v>567</v>
      </c>
      <c r="D30" t="s" s="255">
        <v>1363</v>
      </c>
      <c r="E30" t="s" s="255">
        <v>1365</v>
      </c>
      <c r="F30" t="s" s="255">
        <v>1350</v>
      </c>
      <c r="G30" s="256">
        <v>3300000</v>
      </c>
      <c r="H30" t="s" s="255">
        <v>1351</v>
      </c>
      <c r="I30" t="s" s="255">
        <v>1352</v>
      </c>
      <c r="J30" t="s" s="257">
        <v>1361</v>
      </c>
      <c r="K30" t="s" s="246">
        <v>253</v>
      </c>
      <c r="L30" t="s" s="246">
        <v>68</v>
      </c>
    </row>
    <row r="31" ht="36.75" customHeight="1" hidden="1">
      <c r="A31" s="59">
        <v>30</v>
      </c>
      <c r="B31" t="s" s="60">
        <v>95</v>
      </c>
      <c r="C31" t="s" s="255">
        <v>567</v>
      </c>
      <c r="D31" t="s" s="255">
        <v>1363</v>
      </c>
      <c r="E31" t="s" s="255">
        <v>1366</v>
      </c>
      <c r="F31" t="s" s="255">
        <v>95</v>
      </c>
      <c r="G31" s="256">
        <v>3300000</v>
      </c>
      <c r="H31" t="s" s="255">
        <v>1351</v>
      </c>
      <c r="I31" t="s" s="255">
        <v>1352</v>
      </c>
      <c r="J31" t="s" s="257">
        <v>1361</v>
      </c>
      <c r="K31" t="s" s="246">
        <v>253</v>
      </c>
      <c r="L31" t="s" s="246">
        <v>68</v>
      </c>
    </row>
    <row r="32" ht="36.75" customHeight="1" hidden="1">
      <c r="A32" s="59">
        <v>31</v>
      </c>
      <c r="B32" t="s" s="60">
        <v>95</v>
      </c>
      <c r="C32" t="s" s="255">
        <v>567</v>
      </c>
      <c r="D32" t="s" s="255">
        <v>1363</v>
      </c>
      <c r="E32" t="s" s="255">
        <v>1367</v>
      </c>
      <c r="F32" t="s" s="255">
        <v>1350</v>
      </c>
      <c r="G32" s="256">
        <v>3300000</v>
      </c>
      <c r="H32" t="s" s="255">
        <v>1351</v>
      </c>
      <c r="I32" t="s" s="255">
        <v>1352</v>
      </c>
      <c r="J32" t="s" s="257">
        <v>1361</v>
      </c>
      <c r="K32" t="s" s="246">
        <v>253</v>
      </c>
      <c r="L32" t="s" s="246">
        <v>68</v>
      </c>
    </row>
    <row r="33" ht="36.75" customHeight="1" hidden="1">
      <c r="A33" s="59">
        <v>32</v>
      </c>
      <c r="B33" t="s" s="60">
        <v>95</v>
      </c>
      <c r="C33" t="s" s="255">
        <v>567</v>
      </c>
      <c r="D33" t="s" s="255">
        <v>1363</v>
      </c>
      <c r="E33" t="s" s="255">
        <v>1368</v>
      </c>
      <c r="F33" t="s" s="255">
        <v>1350</v>
      </c>
      <c r="G33" s="256">
        <v>3300000</v>
      </c>
      <c r="H33" t="s" s="255">
        <v>1351</v>
      </c>
      <c r="I33" t="s" s="255">
        <v>1352</v>
      </c>
      <c r="J33" t="s" s="257">
        <v>1361</v>
      </c>
      <c r="K33" t="s" s="246">
        <v>253</v>
      </c>
      <c r="L33" t="s" s="246">
        <v>68</v>
      </c>
    </row>
    <row r="34" ht="36.75" customHeight="1" hidden="1">
      <c r="A34" s="59">
        <v>33</v>
      </c>
      <c r="B34" t="s" s="60">
        <v>95</v>
      </c>
      <c r="C34" t="s" s="255">
        <v>567</v>
      </c>
      <c r="D34" t="s" s="255">
        <v>1363</v>
      </c>
      <c r="E34" t="s" s="255">
        <v>1369</v>
      </c>
      <c r="F34" t="s" s="255">
        <v>1370</v>
      </c>
      <c r="G34" s="256">
        <v>3300000</v>
      </c>
      <c r="H34" t="s" s="255">
        <v>1351</v>
      </c>
      <c r="I34" t="s" s="255">
        <v>1371</v>
      </c>
      <c r="J34" t="s" s="257">
        <v>1361</v>
      </c>
      <c r="K34" t="s" s="246">
        <v>253</v>
      </c>
      <c r="L34" t="s" s="246">
        <v>68</v>
      </c>
    </row>
    <row r="35" ht="36.75" customHeight="1" hidden="1">
      <c r="A35" s="59">
        <v>34</v>
      </c>
      <c r="B35" t="s" s="60">
        <v>95</v>
      </c>
      <c r="C35" t="s" s="255">
        <v>567</v>
      </c>
      <c r="D35" t="s" s="255">
        <v>1363</v>
      </c>
      <c r="E35" t="s" s="255">
        <v>1372</v>
      </c>
      <c r="F35" t="s" s="255">
        <v>1350</v>
      </c>
      <c r="G35" s="256">
        <v>3300000</v>
      </c>
      <c r="H35" t="s" s="255">
        <v>1351</v>
      </c>
      <c r="I35" t="s" s="255">
        <v>1352</v>
      </c>
      <c r="J35" t="s" s="257">
        <v>1361</v>
      </c>
      <c r="K35" t="s" s="246">
        <v>253</v>
      </c>
      <c r="L35" t="s" s="246">
        <v>68</v>
      </c>
    </row>
    <row r="36" ht="54.95" customHeight="1" hidden="1">
      <c r="A36" s="249">
        <v>35</v>
      </c>
      <c r="B36" t="s" s="60">
        <v>95</v>
      </c>
      <c r="C36" t="s" s="60">
        <v>567</v>
      </c>
      <c r="D36" t="s" s="60">
        <v>1363</v>
      </c>
      <c r="E36" t="s" s="60">
        <v>1373</v>
      </c>
      <c r="F36" t="s" s="60">
        <v>1272</v>
      </c>
      <c r="G36" s="247">
        <v>3300000</v>
      </c>
      <c r="H36" t="s" s="255">
        <v>1351</v>
      </c>
      <c r="I36" t="s" s="60">
        <v>1360</v>
      </c>
      <c r="J36" t="s" s="60">
        <v>1361</v>
      </c>
      <c r="K36" t="s" s="61">
        <v>253</v>
      </c>
      <c r="L36" t="s" s="246">
        <v>68</v>
      </c>
    </row>
    <row r="37" ht="36.75" customHeight="1" hidden="1">
      <c r="A37" s="59">
        <v>36</v>
      </c>
      <c r="B37" t="s" s="60">
        <v>1374</v>
      </c>
      <c r="C37" t="s" s="255">
        <v>567</v>
      </c>
      <c r="D37" t="s" s="255">
        <v>1363</v>
      </c>
      <c r="E37" t="s" s="255">
        <v>1375</v>
      </c>
      <c r="F37" t="s" s="255">
        <v>1376</v>
      </c>
      <c r="G37" s="256">
        <v>3300000</v>
      </c>
      <c r="H37" t="s" s="255">
        <v>1351</v>
      </c>
      <c r="I37" t="s" s="255">
        <v>1377</v>
      </c>
      <c r="J37" t="s" s="257">
        <v>1378</v>
      </c>
      <c r="K37" t="s" s="246">
        <v>253</v>
      </c>
      <c r="L37" t="s" s="246">
        <v>68</v>
      </c>
    </row>
    <row r="38" ht="54.95" customHeight="1" hidden="1">
      <c r="A38" s="249">
        <v>37</v>
      </c>
      <c r="B38" t="s" s="60">
        <v>1374</v>
      </c>
      <c r="C38" t="s" s="60">
        <v>567</v>
      </c>
      <c r="D38" t="s" s="60">
        <v>1363</v>
      </c>
      <c r="E38" t="s" s="60">
        <v>1379</v>
      </c>
      <c r="F38" t="s" s="60">
        <v>1272</v>
      </c>
      <c r="G38" s="247">
        <v>3300000</v>
      </c>
      <c r="H38" t="s" s="255">
        <v>1351</v>
      </c>
      <c r="I38" t="s" s="60">
        <v>1360</v>
      </c>
      <c r="J38" t="s" s="60">
        <v>1378</v>
      </c>
      <c r="K38" t="s" s="61">
        <v>253</v>
      </c>
      <c r="L38" t="s" s="246">
        <v>68</v>
      </c>
    </row>
    <row r="39" ht="54.95" customHeight="1" hidden="1">
      <c r="A39" s="249">
        <v>38</v>
      </c>
      <c r="B39" t="s" s="60">
        <v>1374</v>
      </c>
      <c r="C39" t="s" s="60">
        <v>567</v>
      </c>
      <c r="D39" t="s" s="60">
        <v>1363</v>
      </c>
      <c r="E39" t="s" s="60">
        <v>1380</v>
      </c>
      <c r="F39" t="s" s="60">
        <v>1272</v>
      </c>
      <c r="G39" s="247">
        <v>3300000</v>
      </c>
      <c r="H39" t="s" s="255">
        <v>1351</v>
      </c>
      <c r="I39" t="s" s="60">
        <v>1360</v>
      </c>
      <c r="J39" t="s" s="60">
        <v>1378</v>
      </c>
      <c r="K39" t="s" s="61">
        <v>253</v>
      </c>
      <c r="L39" t="s" s="246">
        <v>68</v>
      </c>
    </row>
    <row r="40" ht="36.75" customHeight="1" hidden="1">
      <c r="A40" s="59">
        <v>39</v>
      </c>
      <c r="B40" t="s" s="60">
        <v>1374</v>
      </c>
      <c r="C40" t="s" s="255">
        <v>567</v>
      </c>
      <c r="D40" t="s" s="255">
        <v>1381</v>
      </c>
      <c r="E40" t="s" s="255">
        <v>1382</v>
      </c>
      <c r="F40" t="s" s="255">
        <v>1376</v>
      </c>
      <c r="G40" s="256">
        <v>3300000</v>
      </c>
      <c r="H40" t="s" s="255">
        <v>1351</v>
      </c>
      <c r="I40" t="s" s="255">
        <v>1377</v>
      </c>
      <c r="J40" t="s" s="257">
        <v>1378</v>
      </c>
      <c r="K40" t="s" s="246">
        <v>253</v>
      </c>
      <c r="L40" t="s" s="246">
        <v>68</v>
      </c>
    </row>
    <row r="41" ht="36.75" customHeight="1" hidden="1">
      <c r="A41" s="59">
        <v>40</v>
      </c>
      <c r="B41" t="s" s="60">
        <v>1374</v>
      </c>
      <c r="C41" t="s" s="255">
        <v>567</v>
      </c>
      <c r="D41" t="s" s="255">
        <v>1363</v>
      </c>
      <c r="E41" t="s" s="255">
        <v>1383</v>
      </c>
      <c r="F41" t="s" s="255">
        <v>1350</v>
      </c>
      <c r="G41" s="256">
        <v>3300000</v>
      </c>
      <c r="H41" t="s" s="255">
        <v>1351</v>
      </c>
      <c r="I41" t="s" s="255">
        <v>1352</v>
      </c>
      <c r="J41" t="s" s="257">
        <v>1378</v>
      </c>
      <c r="K41" t="s" s="246">
        <v>253</v>
      </c>
      <c r="L41" t="s" s="246">
        <v>68</v>
      </c>
    </row>
    <row r="42" ht="36.75" customHeight="1" hidden="1">
      <c r="A42" s="59">
        <v>41</v>
      </c>
      <c r="B42" t="s" s="60">
        <v>1374</v>
      </c>
      <c r="C42" t="s" s="255">
        <v>567</v>
      </c>
      <c r="D42" t="s" s="255">
        <v>1363</v>
      </c>
      <c r="E42" t="s" s="255">
        <v>1384</v>
      </c>
      <c r="F42" t="s" s="255">
        <v>1350</v>
      </c>
      <c r="G42" s="256">
        <v>3300000</v>
      </c>
      <c r="H42" t="s" s="255">
        <v>1351</v>
      </c>
      <c r="I42" t="s" s="255">
        <v>1352</v>
      </c>
      <c r="J42" t="s" s="257">
        <v>1378</v>
      </c>
      <c r="K42" t="s" s="246">
        <v>253</v>
      </c>
      <c r="L42" t="s" s="246">
        <v>68</v>
      </c>
    </row>
    <row r="43" ht="36.75" customHeight="1" hidden="1">
      <c r="A43" s="59">
        <v>42</v>
      </c>
      <c r="B43" t="s" s="60">
        <v>1374</v>
      </c>
      <c r="C43" t="s" s="255">
        <v>567</v>
      </c>
      <c r="D43" t="s" s="255">
        <v>1363</v>
      </c>
      <c r="E43" t="s" s="255">
        <v>1385</v>
      </c>
      <c r="F43" t="s" s="255">
        <v>1350</v>
      </c>
      <c r="G43" s="256">
        <v>3300000</v>
      </c>
      <c r="H43" t="s" s="255">
        <v>1351</v>
      </c>
      <c r="I43" t="s" s="255">
        <v>1352</v>
      </c>
      <c r="J43" t="s" s="257">
        <v>1378</v>
      </c>
      <c r="K43" t="s" s="246">
        <v>253</v>
      </c>
      <c r="L43" t="s" s="246">
        <v>68</v>
      </c>
    </row>
    <row r="44" ht="36.75" customHeight="1" hidden="1">
      <c r="A44" s="59">
        <v>43</v>
      </c>
      <c r="B44" t="s" s="60">
        <v>1374</v>
      </c>
      <c r="C44" t="s" s="255">
        <v>567</v>
      </c>
      <c r="D44" t="s" s="255">
        <v>1363</v>
      </c>
      <c r="E44" t="s" s="255">
        <v>1386</v>
      </c>
      <c r="F44" t="s" s="255">
        <v>1350</v>
      </c>
      <c r="G44" s="256">
        <v>3300000</v>
      </c>
      <c r="H44" t="s" s="255">
        <v>1351</v>
      </c>
      <c r="I44" t="s" s="255">
        <v>1352</v>
      </c>
      <c r="J44" t="s" s="257">
        <v>1378</v>
      </c>
      <c r="K44" t="s" s="246">
        <v>253</v>
      </c>
      <c r="L44" t="s" s="246">
        <v>68</v>
      </c>
    </row>
    <row r="45" ht="36.75" customHeight="1" hidden="1">
      <c r="A45" s="59">
        <v>44</v>
      </c>
      <c r="B45" t="s" s="60">
        <v>1374</v>
      </c>
      <c r="C45" t="s" s="255">
        <v>567</v>
      </c>
      <c r="D45" t="s" s="255">
        <v>1363</v>
      </c>
      <c r="E45" t="s" s="255">
        <v>1387</v>
      </c>
      <c r="F45" t="s" s="255">
        <v>1376</v>
      </c>
      <c r="G45" s="256">
        <v>3300000</v>
      </c>
      <c r="H45" t="s" s="255">
        <v>1351</v>
      </c>
      <c r="I45" t="s" s="255">
        <v>1377</v>
      </c>
      <c r="J45" t="s" s="257">
        <v>1378</v>
      </c>
      <c r="K45" t="s" s="246">
        <v>253</v>
      </c>
      <c r="L45" t="s" s="246">
        <v>68</v>
      </c>
    </row>
    <row r="46" ht="36.75" customHeight="1" hidden="1">
      <c r="A46" s="59">
        <v>45</v>
      </c>
      <c r="B46" t="s" s="60">
        <v>1374</v>
      </c>
      <c r="C46" t="s" s="255">
        <v>567</v>
      </c>
      <c r="D46" t="s" s="255">
        <v>1363</v>
      </c>
      <c r="E46" t="s" s="255">
        <v>1388</v>
      </c>
      <c r="F46" t="s" s="255">
        <v>1350</v>
      </c>
      <c r="G46" s="256">
        <v>3300000</v>
      </c>
      <c r="H46" t="s" s="255">
        <v>1351</v>
      </c>
      <c r="I46" t="s" s="255">
        <v>1352</v>
      </c>
      <c r="J46" t="s" s="257">
        <v>1378</v>
      </c>
      <c r="K46" t="s" s="246">
        <v>253</v>
      </c>
      <c r="L46" t="s" s="246">
        <v>68</v>
      </c>
    </row>
    <row r="47" ht="36.75" customHeight="1" hidden="1">
      <c r="A47" s="59">
        <v>46</v>
      </c>
      <c r="B47" t="s" s="60">
        <v>1374</v>
      </c>
      <c r="C47" t="s" s="255">
        <v>567</v>
      </c>
      <c r="D47" t="s" s="255">
        <v>1389</v>
      </c>
      <c r="E47" t="s" s="255">
        <v>1390</v>
      </c>
      <c r="F47" t="s" s="255">
        <v>1350</v>
      </c>
      <c r="G47" s="256">
        <v>2500000</v>
      </c>
      <c r="H47" t="s" s="255">
        <v>1351</v>
      </c>
      <c r="I47" t="s" s="255">
        <v>1352</v>
      </c>
      <c r="J47" t="s" s="257">
        <v>1378</v>
      </c>
      <c r="K47" t="s" s="246">
        <v>253</v>
      </c>
      <c r="L47" t="s" s="246">
        <v>68</v>
      </c>
    </row>
    <row r="48" ht="36.75" customHeight="1" hidden="1">
      <c r="A48" s="59">
        <v>47</v>
      </c>
      <c r="B48" t="s" s="60">
        <v>1374</v>
      </c>
      <c r="C48" t="s" s="255">
        <v>567</v>
      </c>
      <c r="D48" t="s" s="255">
        <v>1389</v>
      </c>
      <c r="E48" t="s" s="255">
        <v>1391</v>
      </c>
      <c r="F48" t="s" s="255">
        <v>1350</v>
      </c>
      <c r="G48" s="256">
        <v>2500000</v>
      </c>
      <c r="H48" t="s" s="255">
        <v>1351</v>
      </c>
      <c r="I48" t="s" s="255">
        <v>1352</v>
      </c>
      <c r="J48" t="s" s="257">
        <v>1378</v>
      </c>
      <c r="K48" t="s" s="246">
        <v>253</v>
      </c>
      <c r="L48" t="s" s="246">
        <v>68</v>
      </c>
    </row>
    <row r="49" ht="54.95" customHeight="1" hidden="1">
      <c r="A49" s="249">
        <v>48</v>
      </c>
      <c r="B49" t="s" s="60">
        <v>1374</v>
      </c>
      <c r="C49" t="s" s="60">
        <v>567</v>
      </c>
      <c r="D49" t="s" s="60">
        <v>1389</v>
      </c>
      <c r="E49" t="s" s="60">
        <v>1392</v>
      </c>
      <c r="F49" t="s" s="60">
        <v>1272</v>
      </c>
      <c r="G49" s="247">
        <v>2500000</v>
      </c>
      <c r="H49" t="s" s="255">
        <v>1351</v>
      </c>
      <c r="I49" t="s" s="60">
        <v>1360</v>
      </c>
      <c r="J49" t="s" s="60">
        <v>1378</v>
      </c>
      <c r="K49" t="s" s="61">
        <v>253</v>
      </c>
      <c r="L49" t="s" s="246">
        <v>68</v>
      </c>
    </row>
    <row r="50" ht="36.75" customHeight="1" hidden="1">
      <c r="A50" s="59">
        <v>49</v>
      </c>
      <c r="B50" t="s" s="60">
        <v>1393</v>
      </c>
      <c r="C50" t="s" s="255">
        <v>567</v>
      </c>
      <c r="D50" t="s" s="255">
        <v>1394</v>
      </c>
      <c r="E50" t="s" s="255">
        <v>1395</v>
      </c>
      <c r="F50" t="s" s="255">
        <v>1350</v>
      </c>
      <c r="G50" s="256">
        <v>3500000</v>
      </c>
      <c r="H50" t="s" s="255">
        <v>1351</v>
      </c>
      <c r="I50" t="s" s="255">
        <v>1352</v>
      </c>
      <c r="J50" t="s" s="257">
        <v>1396</v>
      </c>
      <c r="K50" t="s" s="246">
        <v>253</v>
      </c>
      <c r="L50" t="s" s="246">
        <v>68</v>
      </c>
    </row>
    <row r="51" ht="36.75" customHeight="1" hidden="1">
      <c r="A51" s="59">
        <v>50</v>
      </c>
      <c r="B51" t="s" s="60">
        <v>1393</v>
      </c>
      <c r="C51" t="s" s="255">
        <v>567</v>
      </c>
      <c r="D51" t="s" s="255">
        <v>1397</v>
      </c>
      <c r="E51" t="s" s="255">
        <v>1398</v>
      </c>
      <c r="F51" t="s" s="255">
        <v>1399</v>
      </c>
      <c r="G51" s="256">
        <v>6500000</v>
      </c>
      <c r="H51" t="s" s="255">
        <v>1351</v>
      </c>
      <c r="I51" t="s" s="255">
        <v>1400</v>
      </c>
      <c r="J51" t="s" s="257">
        <v>1396</v>
      </c>
      <c r="K51" t="s" s="246">
        <v>253</v>
      </c>
      <c r="L51" t="s" s="246">
        <v>68</v>
      </c>
    </row>
    <row r="52" ht="36.75" customHeight="1" hidden="1">
      <c r="A52" s="59">
        <v>51</v>
      </c>
      <c r="B52" t="s" s="60">
        <v>1401</v>
      </c>
      <c r="C52" t="s" s="255">
        <v>567</v>
      </c>
      <c r="D52" t="s" s="255">
        <v>1402</v>
      </c>
      <c r="E52" t="s" s="255">
        <v>1403</v>
      </c>
      <c r="F52" t="s" s="255">
        <v>1399</v>
      </c>
      <c r="G52" s="256">
        <v>8500000</v>
      </c>
      <c r="H52" t="s" s="255">
        <v>1351</v>
      </c>
      <c r="I52" t="s" s="255">
        <v>1400</v>
      </c>
      <c r="J52" t="s" s="257">
        <v>1396</v>
      </c>
      <c r="K52" t="s" s="246">
        <v>253</v>
      </c>
      <c r="L52" t="s" s="246">
        <v>68</v>
      </c>
    </row>
    <row r="53" ht="36.75" customHeight="1" hidden="1">
      <c r="A53" s="59">
        <v>52</v>
      </c>
      <c r="B53" t="s" s="60">
        <v>1404</v>
      </c>
      <c r="C53" t="s" s="255">
        <v>567</v>
      </c>
      <c r="D53" t="s" s="255">
        <v>1402</v>
      </c>
      <c r="E53" t="s" s="255">
        <v>1405</v>
      </c>
      <c r="F53" t="s" s="255">
        <v>1350</v>
      </c>
      <c r="G53" s="256">
        <v>8500000</v>
      </c>
      <c r="H53" t="s" s="255">
        <v>1351</v>
      </c>
      <c r="I53" t="s" s="255">
        <v>1352</v>
      </c>
      <c r="J53" t="s" s="257">
        <v>1396</v>
      </c>
      <c r="K53" t="s" s="246">
        <v>253</v>
      </c>
      <c r="L53" t="s" s="246">
        <v>68</v>
      </c>
    </row>
    <row r="54" ht="54.95" customHeight="1" hidden="1">
      <c r="A54" s="249">
        <v>53</v>
      </c>
      <c r="B54" t="s" s="60">
        <v>1406</v>
      </c>
      <c r="C54" t="s" s="60">
        <v>567</v>
      </c>
      <c r="D54" t="s" s="60">
        <v>1407</v>
      </c>
      <c r="E54" t="s" s="60">
        <v>1408</v>
      </c>
      <c r="F54" t="s" s="60">
        <v>1272</v>
      </c>
      <c r="G54" s="247">
        <v>3000000</v>
      </c>
      <c r="H54" t="s" s="255">
        <v>1351</v>
      </c>
      <c r="I54" t="s" s="60">
        <v>1360</v>
      </c>
      <c r="J54" t="s" s="60">
        <v>1409</v>
      </c>
      <c r="K54" t="s" s="60">
        <v>253</v>
      </c>
      <c r="L54" t="s" s="246">
        <v>68</v>
      </c>
    </row>
    <row r="55" ht="54.95" customHeight="1" hidden="1">
      <c r="A55" s="249">
        <v>54</v>
      </c>
      <c r="B55" t="s" s="60">
        <v>1406</v>
      </c>
      <c r="C55" t="s" s="60">
        <v>567</v>
      </c>
      <c r="D55" t="s" s="60">
        <v>1410</v>
      </c>
      <c r="E55" t="s" s="60">
        <v>1411</v>
      </c>
      <c r="F55" t="s" s="60">
        <v>1272</v>
      </c>
      <c r="G55" s="247">
        <v>3000000</v>
      </c>
      <c r="H55" t="s" s="255">
        <v>1351</v>
      </c>
      <c r="I55" t="s" s="60">
        <v>1360</v>
      </c>
      <c r="J55" t="s" s="60">
        <v>1409</v>
      </c>
      <c r="K55" t="s" s="60">
        <v>253</v>
      </c>
      <c r="L55" t="s" s="246">
        <v>68</v>
      </c>
    </row>
    <row r="56" ht="54.95" customHeight="1" hidden="1">
      <c r="A56" s="249">
        <v>55</v>
      </c>
      <c r="B56" t="s" s="60">
        <v>1406</v>
      </c>
      <c r="C56" t="s" s="60">
        <v>567</v>
      </c>
      <c r="D56" t="s" s="60">
        <v>1410</v>
      </c>
      <c r="E56" t="s" s="60">
        <v>1412</v>
      </c>
      <c r="F56" t="s" s="60">
        <v>1272</v>
      </c>
      <c r="G56" s="247">
        <v>3000000</v>
      </c>
      <c r="H56" t="s" s="255">
        <v>1351</v>
      </c>
      <c r="I56" t="s" s="60">
        <v>1360</v>
      </c>
      <c r="J56" t="s" s="60">
        <v>1409</v>
      </c>
      <c r="K56" t="s" s="60">
        <v>253</v>
      </c>
      <c r="L56" t="s" s="246">
        <v>68</v>
      </c>
    </row>
    <row r="57" ht="36.75" customHeight="1" hidden="1">
      <c r="A57" s="59">
        <v>56</v>
      </c>
      <c r="B57" t="s" s="60">
        <v>1406</v>
      </c>
      <c r="C57" t="s" s="255">
        <v>567</v>
      </c>
      <c r="D57" t="s" s="255">
        <v>1410</v>
      </c>
      <c r="E57" t="s" s="255">
        <v>1413</v>
      </c>
      <c r="F57" t="s" s="255">
        <v>1414</v>
      </c>
      <c r="G57" s="256">
        <v>3000000</v>
      </c>
      <c r="H57" t="s" s="255">
        <v>1351</v>
      </c>
      <c r="I57" t="s" s="255">
        <v>1415</v>
      </c>
      <c r="J57" t="s" s="257">
        <v>1409</v>
      </c>
      <c r="K57" t="s" s="245">
        <v>253</v>
      </c>
      <c r="L57" t="s" s="246">
        <v>68</v>
      </c>
    </row>
    <row r="58" ht="36.75" customHeight="1" hidden="1">
      <c r="A58" s="59">
        <v>57</v>
      </c>
      <c r="B58" t="s" s="60">
        <v>1406</v>
      </c>
      <c r="C58" t="s" s="255">
        <v>567</v>
      </c>
      <c r="D58" t="s" s="255">
        <v>1410</v>
      </c>
      <c r="E58" t="s" s="255">
        <v>1416</v>
      </c>
      <c r="F58" t="s" s="255">
        <v>1414</v>
      </c>
      <c r="G58" s="256">
        <v>3000000</v>
      </c>
      <c r="H58" t="s" s="255">
        <v>1351</v>
      </c>
      <c r="I58" t="s" s="255">
        <v>1415</v>
      </c>
      <c r="J58" t="s" s="257">
        <v>1409</v>
      </c>
      <c r="K58" t="s" s="245">
        <v>253</v>
      </c>
      <c r="L58" t="s" s="246">
        <v>68</v>
      </c>
    </row>
    <row r="59" ht="36.75" customHeight="1" hidden="1">
      <c r="A59" s="59">
        <v>58</v>
      </c>
      <c r="B59" t="s" s="60">
        <v>1406</v>
      </c>
      <c r="C59" t="s" s="255">
        <v>567</v>
      </c>
      <c r="D59" t="s" s="255">
        <v>1410</v>
      </c>
      <c r="E59" t="s" s="255">
        <v>1417</v>
      </c>
      <c r="F59" t="s" s="255">
        <v>1414</v>
      </c>
      <c r="G59" s="256">
        <v>3000000</v>
      </c>
      <c r="H59" t="s" s="255">
        <v>1351</v>
      </c>
      <c r="I59" t="s" s="255">
        <v>1415</v>
      </c>
      <c r="J59" t="s" s="257">
        <v>1418</v>
      </c>
      <c r="K59" t="s" s="245">
        <v>253</v>
      </c>
      <c r="L59" t="s" s="246">
        <v>68</v>
      </c>
    </row>
    <row r="60" ht="36.75" customHeight="1" hidden="1">
      <c r="A60" s="59">
        <v>59</v>
      </c>
      <c r="B60" t="s" s="60">
        <v>1406</v>
      </c>
      <c r="C60" t="s" s="255">
        <v>567</v>
      </c>
      <c r="D60" t="s" s="255">
        <v>1410</v>
      </c>
      <c r="E60" t="s" s="255">
        <v>1419</v>
      </c>
      <c r="F60" t="s" s="255">
        <v>1414</v>
      </c>
      <c r="G60" s="256">
        <v>3000000</v>
      </c>
      <c r="H60" t="s" s="255">
        <v>1351</v>
      </c>
      <c r="I60" t="s" s="255">
        <v>1415</v>
      </c>
      <c r="J60" t="s" s="257">
        <v>1418</v>
      </c>
      <c r="K60" t="s" s="245">
        <v>253</v>
      </c>
      <c r="L60" t="s" s="246">
        <v>68</v>
      </c>
    </row>
    <row r="61" ht="36.75" customHeight="1" hidden="1">
      <c r="A61" s="59">
        <v>60</v>
      </c>
      <c r="B61" t="s" s="60">
        <v>1406</v>
      </c>
      <c r="C61" t="s" s="255">
        <v>567</v>
      </c>
      <c r="D61" t="s" s="255">
        <v>1410</v>
      </c>
      <c r="E61" t="s" s="255">
        <v>1420</v>
      </c>
      <c r="F61" t="s" s="255">
        <v>1414</v>
      </c>
      <c r="G61" s="256">
        <v>3000000</v>
      </c>
      <c r="H61" t="s" s="255">
        <v>1351</v>
      </c>
      <c r="I61" t="s" s="255">
        <v>1415</v>
      </c>
      <c r="J61" t="s" s="257">
        <v>1418</v>
      </c>
      <c r="K61" t="s" s="245">
        <v>253</v>
      </c>
      <c r="L61" t="s" s="246">
        <v>68</v>
      </c>
    </row>
    <row r="62" ht="36.75" customHeight="1" hidden="1">
      <c r="A62" s="59">
        <v>61</v>
      </c>
      <c r="B62" t="s" s="60">
        <v>1406</v>
      </c>
      <c r="C62" t="s" s="255">
        <v>567</v>
      </c>
      <c r="D62" t="s" s="255">
        <v>1421</v>
      </c>
      <c r="E62" t="s" s="255">
        <v>1422</v>
      </c>
      <c r="F62" t="s" s="255">
        <v>1414</v>
      </c>
      <c r="G62" s="256">
        <v>3000000</v>
      </c>
      <c r="H62" t="s" s="255">
        <v>1351</v>
      </c>
      <c r="I62" t="s" s="255">
        <v>1415</v>
      </c>
      <c r="J62" t="s" s="257">
        <v>1423</v>
      </c>
      <c r="K62" t="s" s="245">
        <v>253</v>
      </c>
      <c r="L62" t="s" s="246">
        <v>68</v>
      </c>
    </row>
    <row r="63" ht="36.75" customHeight="1" hidden="1">
      <c r="A63" s="59">
        <v>62</v>
      </c>
      <c r="B63" t="s" s="60">
        <v>1406</v>
      </c>
      <c r="C63" t="s" s="255">
        <v>567</v>
      </c>
      <c r="D63" t="s" s="255">
        <v>1410</v>
      </c>
      <c r="E63" t="s" s="255">
        <v>1424</v>
      </c>
      <c r="F63" t="s" s="255">
        <v>1414</v>
      </c>
      <c r="G63" s="256">
        <v>3000000</v>
      </c>
      <c r="H63" t="s" s="255">
        <v>1351</v>
      </c>
      <c r="I63" t="s" s="255">
        <v>1415</v>
      </c>
      <c r="J63" t="s" s="257">
        <v>1423</v>
      </c>
      <c r="K63" t="s" s="245">
        <v>253</v>
      </c>
      <c r="L63" t="s" s="246">
        <v>68</v>
      </c>
    </row>
    <row r="64" ht="36.75" customHeight="1" hidden="1">
      <c r="A64" s="59">
        <v>63</v>
      </c>
      <c r="B64" t="s" s="60">
        <v>1406</v>
      </c>
      <c r="C64" t="s" s="255">
        <v>567</v>
      </c>
      <c r="D64" t="s" s="255">
        <v>1410</v>
      </c>
      <c r="E64" t="s" s="255">
        <v>1425</v>
      </c>
      <c r="F64" t="s" s="255">
        <v>1414</v>
      </c>
      <c r="G64" s="256">
        <v>3000000</v>
      </c>
      <c r="H64" t="s" s="255">
        <v>1351</v>
      </c>
      <c r="I64" t="s" s="255">
        <v>1415</v>
      </c>
      <c r="J64" t="s" s="257">
        <v>1426</v>
      </c>
      <c r="K64" t="s" s="245">
        <v>253</v>
      </c>
      <c r="L64" t="s" s="246">
        <v>68</v>
      </c>
    </row>
    <row r="65" ht="36.75" customHeight="1" hidden="1">
      <c r="A65" s="59">
        <v>64</v>
      </c>
      <c r="B65" t="s" s="60">
        <v>1406</v>
      </c>
      <c r="C65" t="s" s="255">
        <v>567</v>
      </c>
      <c r="D65" t="s" s="255">
        <v>1410</v>
      </c>
      <c r="E65" t="s" s="255">
        <v>1427</v>
      </c>
      <c r="F65" t="s" s="255">
        <v>1350</v>
      </c>
      <c r="G65" s="256">
        <v>3000000</v>
      </c>
      <c r="H65" t="s" s="255">
        <v>1351</v>
      </c>
      <c r="I65" t="s" s="255">
        <v>1352</v>
      </c>
      <c r="J65" t="s" s="257">
        <v>1426</v>
      </c>
      <c r="K65" t="s" s="245">
        <v>253</v>
      </c>
      <c r="L65" t="s" s="246">
        <v>68</v>
      </c>
    </row>
    <row r="66" ht="36.75" customHeight="1" hidden="1">
      <c r="A66" s="59">
        <v>65</v>
      </c>
      <c r="B66" t="s" s="60">
        <v>1406</v>
      </c>
      <c r="C66" t="s" s="255">
        <v>567</v>
      </c>
      <c r="D66" t="s" s="255">
        <v>1410</v>
      </c>
      <c r="E66" t="s" s="255">
        <v>1428</v>
      </c>
      <c r="F66" t="s" s="255">
        <v>1376</v>
      </c>
      <c r="G66" s="256">
        <v>3000000</v>
      </c>
      <c r="H66" t="s" s="255">
        <v>1351</v>
      </c>
      <c r="I66" t="s" s="255">
        <v>1377</v>
      </c>
      <c r="J66" t="s" s="257">
        <v>1429</v>
      </c>
      <c r="K66" t="s" s="245">
        <v>253</v>
      </c>
      <c r="L66" t="s" s="246">
        <v>68</v>
      </c>
    </row>
    <row r="67" ht="36.75" customHeight="1" hidden="1">
      <c r="A67" s="59">
        <v>66</v>
      </c>
      <c r="B67" t="s" s="60">
        <v>1406</v>
      </c>
      <c r="C67" t="s" s="255">
        <v>567</v>
      </c>
      <c r="D67" t="s" s="255">
        <v>1430</v>
      </c>
      <c r="E67" t="s" s="255">
        <v>1431</v>
      </c>
      <c r="F67" t="s" s="255">
        <v>1414</v>
      </c>
      <c r="G67" s="256">
        <v>6000000</v>
      </c>
      <c r="H67" t="s" s="255">
        <v>1351</v>
      </c>
      <c r="I67" t="s" s="255">
        <v>1415</v>
      </c>
      <c r="J67" t="s" s="257">
        <v>1432</v>
      </c>
      <c r="K67" t="s" s="245">
        <v>253</v>
      </c>
      <c r="L67" t="s" s="246">
        <v>68</v>
      </c>
    </row>
    <row r="68" ht="36.75" customHeight="1" hidden="1">
      <c r="A68" s="59">
        <v>67</v>
      </c>
      <c r="B68" t="s" s="60">
        <v>1433</v>
      </c>
      <c r="C68" t="s" s="255">
        <v>567</v>
      </c>
      <c r="D68" t="s" s="255">
        <v>1434</v>
      </c>
      <c r="E68" t="s" s="255">
        <v>1349</v>
      </c>
      <c r="F68" t="s" s="255">
        <v>1399</v>
      </c>
      <c r="G68" s="256">
        <v>20000000</v>
      </c>
      <c r="H68" t="s" s="255">
        <v>1351</v>
      </c>
      <c r="I68" t="s" s="255">
        <v>1400</v>
      </c>
      <c r="J68" t="s" s="257">
        <v>1435</v>
      </c>
      <c r="K68" t="s" s="245">
        <v>253</v>
      </c>
      <c r="L68" t="s" s="246">
        <v>68</v>
      </c>
    </row>
    <row r="69" ht="36.75" customHeight="1" hidden="1">
      <c r="A69" s="59">
        <v>68</v>
      </c>
      <c r="B69" t="s" s="60">
        <v>95</v>
      </c>
      <c r="C69" t="s" s="258">
        <v>567</v>
      </c>
      <c r="D69" t="s" s="259">
        <v>1354</v>
      </c>
      <c r="E69" t="s" s="260">
        <v>1436</v>
      </c>
      <c r="F69" t="s" s="259">
        <v>1350</v>
      </c>
      <c r="G69" s="256">
        <v>3000000</v>
      </c>
      <c r="H69" t="s" s="255">
        <v>1351</v>
      </c>
      <c r="I69" t="s" s="255">
        <v>1437</v>
      </c>
      <c r="J69" s="261">
        <v>42491</v>
      </c>
      <c r="K69" t="s" s="245">
        <v>253</v>
      </c>
      <c r="L69" t="s" s="246">
        <v>68</v>
      </c>
    </row>
    <row r="70" ht="36.75" customHeight="1" hidden="1">
      <c r="A70" s="59">
        <v>69</v>
      </c>
      <c r="B70" t="s" s="60">
        <v>95</v>
      </c>
      <c r="C70" t="s" s="258">
        <v>567</v>
      </c>
      <c r="D70" t="s" s="259">
        <v>1363</v>
      </c>
      <c r="E70" t="s" s="260">
        <v>1438</v>
      </c>
      <c r="F70" t="s" s="259">
        <v>1350</v>
      </c>
      <c r="G70" s="256">
        <v>3500000</v>
      </c>
      <c r="H70" t="s" s="255">
        <v>1351</v>
      </c>
      <c r="I70" t="s" s="255">
        <v>1437</v>
      </c>
      <c r="J70" s="261">
        <v>42491</v>
      </c>
      <c r="K70" t="s" s="245">
        <v>253</v>
      </c>
      <c r="L70" t="s" s="246">
        <v>68</v>
      </c>
    </row>
    <row r="71" ht="36.75" customHeight="1" hidden="1">
      <c r="A71" s="59">
        <v>70</v>
      </c>
      <c r="B71" t="s" s="60">
        <v>1439</v>
      </c>
      <c r="C71" t="s" s="258">
        <v>567</v>
      </c>
      <c r="D71" t="s" s="259">
        <v>1440</v>
      </c>
      <c r="E71" t="s" s="260">
        <v>1441</v>
      </c>
      <c r="F71" t="s" s="259">
        <v>1442</v>
      </c>
      <c r="G71" s="256">
        <v>3000000</v>
      </c>
      <c r="H71" t="s" s="255">
        <v>1351</v>
      </c>
      <c r="I71" t="s" s="255">
        <v>1443</v>
      </c>
      <c r="J71" s="261">
        <v>42491</v>
      </c>
      <c r="K71" t="s" s="245">
        <v>253</v>
      </c>
      <c r="L71" t="s" s="246">
        <v>68</v>
      </c>
    </row>
    <row r="72" ht="36.75" customHeight="1" hidden="1">
      <c r="A72" s="59">
        <v>71</v>
      </c>
      <c r="B72" t="s" s="60">
        <v>1439</v>
      </c>
      <c r="C72" t="s" s="258">
        <v>567</v>
      </c>
      <c r="D72" t="s" s="259">
        <v>1440</v>
      </c>
      <c r="E72" t="s" s="260">
        <v>1444</v>
      </c>
      <c r="F72" t="s" s="255">
        <v>1414</v>
      </c>
      <c r="G72" s="256">
        <v>3000000</v>
      </c>
      <c r="H72" t="s" s="255">
        <v>1351</v>
      </c>
      <c r="I72" t="s" s="255">
        <v>1415</v>
      </c>
      <c r="J72" s="261">
        <v>42491</v>
      </c>
      <c r="K72" t="s" s="245">
        <v>253</v>
      </c>
      <c r="L72" t="s" s="246">
        <v>68</v>
      </c>
    </row>
    <row r="73" ht="36.75" customHeight="1" hidden="1">
      <c r="A73" s="59">
        <v>72</v>
      </c>
      <c r="B73" t="s" s="60">
        <v>1439</v>
      </c>
      <c r="C73" t="s" s="258">
        <v>567</v>
      </c>
      <c r="D73" t="s" s="259">
        <v>1440</v>
      </c>
      <c r="E73" t="s" s="260">
        <v>1445</v>
      </c>
      <c r="F73" t="s" s="255">
        <v>1414</v>
      </c>
      <c r="G73" s="256">
        <v>3000000</v>
      </c>
      <c r="H73" t="s" s="255">
        <v>1351</v>
      </c>
      <c r="I73" t="s" s="255">
        <v>1415</v>
      </c>
      <c r="J73" s="261">
        <v>42491</v>
      </c>
      <c r="K73" t="s" s="245">
        <v>253</v>
      </c>
      <c r="L73" t="s" s="246">
        <v>68</v>
      </c>
    </row>
    <row r="74" ht="54.95" customHeight="1" hidden="1">
      <c r="A74" s="249">
        <v>73</v>
      </c>
      <c r="B74" t="s" s="60">
        <v>1439</v>
      </c>
      <c r="C74" t="s" s="258">
        <v>567</v>
      </c>
      <c r="D74" t="s" s="262">
        <v>1446</v>
      </c>
      <c r="E74" t="s" s="258">
        <v>1447</v>
      </c>
      <c r="F74" t="s" s="262">
        <v>1272</v>
      </c>
      <c r="G74" s="247">
        <v>3000000</v>
      </c>
      <c r="H74" t="s" s="255">
        <v>1351</v>
      </c>
      <c r="I74" t="s" s="60">
        <v>1360</v>
      </c>
      <c r="J74" s="263">
        <v>42491</v>
      </c>
      <c r="K74" t="s" s="60">
        <v>253</v>
      </c>
      <c r="L74" t="s" s="246">
        <v>68</v>
      </c>
    </row>
    <row r="75" ht="36.75" customHeight="1" hidden="1">
      <c r="A75" s="59">
        <v>74</v>
      </c>
      <c r="B75" t="s" s="60">
        <v>1439</v>
      </c>
      <c r="C75" t="s" s="258">
        <v>567</v>
      </c>
      <c r="D75" t="s" s="259">
        <v>1440</v>
      </c>
      <c r="E75" t="s" s="260">
        <v>1448</v>
      </c>
      <c r="F75" t="s" s="255">
        <v>1414</v>
      </c>
      <c r="G75" s="256">
        <v>3000000</v>
      </c>
      <c r="H75" t="s" s="255">
        <v>1351</v>
      </c>
      <c r="I75" t="s" s="255">
        <v>1415</v>
      </c>
      <c r="J75" s="261">
        <v>42491</v>
      </c>
      <c r="K75" t="s" s="245">
        <v>253</v>
      </c>
      <c r="L75" t="s" s="246">
        <v>68</v>
      </c>
    </row>
    <row r="76" ht="36.75" customHeight="1" hidden="1">
      <c r="A76" s="59">
        <v>75</v>
      </c>
      <c r="B76" t="s" s="60">
        <v>1439</v>
      </c>
      <c r="C76" t="s" s="258">
        <v>567</v>
      </c>
      <c r="D76" t="s" s="259">
        <v>1440</v>
      </c>
      <c r="E76" t="s" s="260">
        <v>1449</v>
      </c>
      <c r="F76" t="s" s="259">
        <v>1370</v>
      </c>
      <c r="G76" s="256">
        <v>3000000</v>
      </c>
      <c r="H76" t="s" s="255">
        <v>1351</v>
      </c>
      <c r="I76" t="s" s="255">
        <v>1371</v>
      </c>
      <c r="J76" s="261">
        <v>42491</v>
      </c>
      <c r="K76" t="s" s="245">
        <v>253</v>
      </c>
      <c r="L76" t="s" s="246">
        <v>68</v>
      </c>
    </row>
    <row r="77" ht="36.75" customHeight="1" hidden="1">
      <c r="A77" s="59">
        <v>76</v>
      </c>
      <c r="B77" t="s" s="60">
        <v>1439</v>
      </c>
      <c r="C77" t="s" s="258">
        <v>567</v>
      </c>
      <c r="D77" t="s" s="259">
        <v>1440</v>
      </c>
      <c r="E77" t="s" s="260">
        <v>1450</v>
      </c>
      <c r="F77" t="s" s="255">
        <v>1414</v>
      </c>
      <c r="G77" s="256">
        <v>3000000</v>
      </c>
      <c r="H77" t="s" s="255">
        <v>1351</v>
      </c>
      <c r="I77" t="s" s="255">
        <v>1415</v>
      </c>
      <c r="J77" s="261">
        <v>42491</v>
      </c>
      <c r="K77" t="s" s="245">
        <v>253</v>
      </c>
      <c r="L77" t="s" s="246">
        <v>68</v>
      </c>
    </row>
    <row r="78" ht="54.95" customHeight="1" hidden="1">
      <c r="A78" s="249">
        <v>77</v>
      </c>
      <c r="B78" t="s" s="60">
        <v>1439</v>
      </c>
      <c r="C78" t="s" s="258">
        <v>567</v>
      </c>
      <c r="D78" t="s" s="262">
        <v>1440</v>
      </c>
      <c r="E78" t="s" s="258">
        <v>1451</v>
      </c>
      <c r="F78" t="s" s="61">
        <v>1272</v>
      </c>
      <c r="G78" s="247">
        <v>3000000</v>
      </c>
      <c r="H78" t="s" s="255">
        <v>1351</v>
      </c>
      <c r="I78" t="s" s="60">
        <v>1360</v>
      </c>
      <c r="J78" s="263">
        <v>42491</v>
      </c>
      <c r="K78" t="s" s="60">
        <v>253</v>
      </c>
      <c r="L78" t="s" s="246">
        <v>68</v>
      </c>
    </row>
    <row r="79" ht="36.75" customHeight="1" hidden="1">
      <c r="A79" s="59">
        <v>78</v>
      </c>
      <c r="B79" t="s" s="60">
        <v>1439</v>
      </c>
      <c r="C79" t="s" s="258">
        <v>567</v>
      </c>
      <c r="D79" t="s" s="259">
        <v>1452</v>
      </c>
      <c r="E79" s="264"/>
      <c r="F79" t="s" s="255">
        <v>1414</v>
      </c>
      <c r="G79" s="256">
        <v>3500000</v>
      </c>
      <c r="H79" t="s" s="255">
        <v>1351</v>
      </c>
      <c r="I79" t="s" s="255">
        <v>1415</v>
      </c>
      <c r="J79" s="261">
        <v>42491</v>
      </c>
      <c r="K79" t="s" s="245">
        <v>253</v>
      </c>
      <c r="L79" t="s" s="246">
        <v>68</v>
      </c>
    </row>
    <row r="80" ht="36.75" customHeight="1" hidden="1">
      <c r="A80" s="59">
        <v>79</v>
      </c>
      <c r="B80" t="s" s="60">
        <v>1439</v>
      </c>
      <c r="C80" t="s" s="258">
        <v>567</v>
      </c>
      <c r="D80" t="s" s="259">
        <v>1440</v>
      </c>
      <c r="E80" t="s" s="260">
        <v>1453</v>
      </c>
      <c r="F80" t="s" s="259">
        <v>95</v>
      </c>
      <c r="G80" s="256">
        <v>3000000</v>
      </c>
      <c r="H80" t="s" s="255">
        <v>1351</v>
      </c>
      <c r="I80" t="s" s="255">
        <v>1454</v>
      </c>
      <c r="J80" s="261">
        <v>42491</v>
      </c>
      <c r="K80" t="s" s="245">
        <v>253</v>
      </c>
      <c r="L80" t="s" s="246">
        <v>68</v>
      </c>
    </row>
    <row r="81" ht="36.75" customHeight="1" hidden="1">
      <c r="A81" s="59">
        <v>80</v>
      </c>
      <c r="B81" t="s" s="60">
        <v>1439</v>
      </c>
      <c r="C81" t="s" s="258">
        <v>567</v>
      </c>
      <c r="D81" t="s" s="259">
        <v>1455</v>
      </c>
      <c r="E81" t="s" s="260">
        <v>1456</v>
      </c>
      <c r="F81" t="s" s="259">
        <v>1376</v>
      </c>
      <c r="G81" s="256">
        <v>3000000</v>
      </c>
      <c r="H81" t="s" s="255">
        <v>1351</v>
      </c>
      <c r="I81" t="s" s="255">
        <v>1377</v>
      </c>
      <c r="J81" s="261">
        <v>42491</v>
      </c>
      <c r="K81" t="s" s="245">
        <v>253</v>
      </c>
      <c r="L81" t="s" s="246">
        <v>68</v>
      </c>
    </row>
    <row r="82" ht="36.75" customHeight="1" hidden="1">
      <c r="A82" s="59">
        <v>81</v>
      </c>
      <c r="B82" t="s" s="60">
        <v>1439</v>
      </c>
      <c r="C82" t="s" s="258">
        <v>567</v>
      </c>
      <c r="D82" t="s" s="259">
        <v>1440</v>
      </c>
      <c r="E82" t="s" s="260">
        <v>1457</v>
      </c>
      <c r="F82" t="s" s="259">
        <v>1350</v>
      </c>
      <c r="G82" s="256">
        <v>3000000</v>
      </c>
      <c r="H82" t="s" s="255">
        <v>1351</v>
      </c>
      <c r="I82" t="s" s="255">
        <v>1437</v>
      </c>
      <c r="J82" s="261">
        <v>42491</v>
      </c>
      <c r="K82" t="s" s="245">
        <v>253</v>
      </c>
      <c r="L82" t="s" s="246">
        <v>68</v>
      </c>
    </row>
    <row r="83" ht="54.95" customHeight="1" hidden="1">
      <c r="A83" s="249">
        <v>82</v>
      </c>
      <c r="B83" t="s" s="60">
        <v>1439</v>
      </c>
      <c r="C83" t="s" s="258">
        <v>567</v>
      </c>
      <c r="D83" t="s" s="262">
        <v>1440</v>
      </c>
      <c r="E83" t="s" s="258">
        <v>1458</v>
      </c>
      <c r="F83" t="s" s="262">
        <v>1459</v>
      </c>
      <c r="G83" s="247">
        <v>3000000</v>
      </c>
      <c r="H83" t="s" s="255">
        <v>1351</v>
      </c>
      <c r="I83" t="s" s="60">
        <v>1460</v>
      </c>
      <c r="J83" s="263">
        <v>42491</v>
      </c>
      <c r="K83" t="s" s="60">
        <v>253</v>
      </c>
      <c r="L83" t="s" s="246">
        <v>68</v>
      </c>
    </row>
    <row r="84" ht="36.75" customHeight="1" hidden="1">
      <c r="A84" s="59">
        <v>83</v>
      </c>
      <c r="B84" t="s" s="60">
        <v>1461</v>
      </c>
      <c r="C84" t="s" s="60">
        <v>1462</v>
      </c>
      <c r="D84" t="s" s="60">
        <v>1463</v>
      </c>
      <c r="E84" t="s" s="60">
        <v>1464</v>
      </c>
      <c r="F84" t="s" s="60">
        <v>1465</v>
      </c>
      <c r="G84" s="247">
        <v>4000000</v>
      </c>
      <c r="H84" t="s" s="60">
        <v>1351</v>
      </c>
      <c r="I84" t="s" s="60">
        <v>1466</v>
      </c>
      <c r="J84" t="s" s="251">
        <v>1467</v>
      </c>
      <c r="K84" t="s" s="246">
        <v>256</v>
      </c>
      <c r="L84" t="s" s="246">
        <v>68</v>
      </c>
    </row>
    <row r="85" ht="36.75" customHeight="1" hidden="1">
      <c r="A85" s="59">
        <v>84</v>
      </c>
      <c r="B85" t="s" s="60">
        <v>1461</v>
      </c>
      <c r="C85" t="s" s="60">
        <v>1462</v>
      </c>
      <c r="D85" t="s" s="60">
        <v>1463</v>
      </c>
      <c r="E85" t="s" s="60">
        <v>1468</v>
      </c>
      <c r="F85" t="s" s="60">
        <v>1465</v>
      </c>
      <c r="G85" s="247">
        <v>4000000</v>
      </c>
      <c r="H85" t="s" s="60">
        <v>1351</v>
      </c>
      <c r="I85" t="s" s="60">
        <v>1466</v>
      </c>
      <c r="J85" t="s" s="251">
        <v>1467</v>
      </c>
      <c r="K85" t="s" s="246">
        <v>256</v>
      </c>
      <c r="L85" t="s" s="246">
        <v>68</v>
      </c>
    </row>
    <row r="86" ht="36.75" customHeight="1" hidden="1">
      <c r="A86" s="59">
        <v>85</v>
      </c>
      <c r="B86" t="s" s="60">
        <v>1461</v>
      </c>
      <c r="C86" t="s" s="60">
        <v>1462</v>
      </c>
      <c r="D86" t="s" s="60">
        <v>1469</v>
      </c>
      <c r="E86" t="s" s="60">
        <v>1470</v>
      </c>
      <c r="F86" t="s" s="60">
        <v>1465</v>
      </c>
      <c r="G86" s="247">
        <v>2800000</v>
      </c>
      <c r="H86" t="s" s="60">
        <v>1351</v>
      </c>
      <c r="I86" t="s" s="60">
        <v>1466</v>
      </c>
      <c r="J86" t="s" s="251">
        <v>1467</v>
      </c>
      <c r="K86" t="s" s="246">
        <v>256</v>
      </c>
      <c r="L86" t="s" s="246">
        <v>68</v>
      </c>
    </row>
    <row r="87" ht="36.75" customHeight="1" hidden="1">
      <c r="A87" s="59">
        <v>86</v>
      </c>
      <c r="B87" t="s" s="60">
        <v>1461</v>
      </c>
      <c r="C87" t="s" s="60">
        <v>1462</v>
      </c>
      <c r="D87" t="s" s="60">
        <v>1469</v>
      </c>
      <c r="E87" t="s" s="60">
        <v>1471</v>
      </c>
      <c r="F87" t="s" s="60">
        <v>1465</v>
      </c>
      <c r="G87" s="247">
        <v>2800000</v>
      </c>
      <c r="H87" t="s" s="60">
        <v>1351</v>
      </c>
      <c r="I87" t="s" s="60">
        <v>1466</v>
      </c>
      <c r="J87" t="s" s="251">
        <v>1467</v>
      </c>
      <c r="K87" t="s" s="246">
        <v>256</v>
      </c>
      <c r="L87" t="s" s="246">
        <v>68</v>
      </c>
    </row>
    <row r="88" ht="36.75" customHeight="1" hidden="1">
      <c r="A88" s="59">
        <v>87</v>
      </c>
      <c r="B88" t="s" s="60">
        <v>1461</v>
      </c>
      <c r="C88" t="s" s="60">
        <v>1462</v>
      </c>
      <c r="D88" t="s" s="60">
        <v>1446</v>
      </c>
      <c r="E88" t="s" s="60">
        <v>1472</v>
      </c>
      <c r="F88" t="s" s="60">
        <v>1465</v>
      </c>
      <c r="G88" s="247">
        <v>3500000</v>
      </c>
      <c r="H88" t="s" s="60">
        <v>1351</v>
      </c>
      <c r="I88" t="s" s="60">
        <v>1466</v>
      </c>
      <c r="J88" t="s" s="251">
        <v>1467</v>
      </c>
      <c r="K88" t="s" s="246">
        <v>256</v>
      </c>
      <c r="L88" t="s" s="246">
        <v>68</v>
      </c>
    </row>
    <row r="89" ht="36.75" customHeight="1" hidden="1">
      <c r="A89" s="59">
        <v>88</v>
      </c>
      <c r="B89" t="s" s="60">
        <v>1461</v>
      </c>
      <c r="C89" t="s" s="60">
        <v>1462</v>
      </c>
      <c r="D89" t="s" s="60">
        <v>1446</v>
      </c>
      <c r="E89" t="s" s="60">
        <v>1473</v>
      </c>
      <c r="F89" t="s" s="60">
        <v>1465</v>
      </c>
      <c r="G89" s="247">
        <v>3500000</v>
      </c>
      <c r="H89" t="s" s="60">
        <v>1351</v>
      </c>
      <c r="I89" t="s" s="60">
        <v>1466</v>
      </c>
      <c r="J89" t="s" s="251">
        <v>1467</v>
      </c>
      <c r="K89" t="s" s="246">
        <v>256</v>
      </c>
      <c r="L89" t="s" s="246">
        <v>68</v>
      </c>
    </row>
    <row r="90" ht="36.75" customHeight="1" hidden="1">
      <c r="A90" s="59">
        <v>89</v>
      </c>
      <c r="B90" t="s" s="60">
        <v>1461</v>
      </c>
      <c r="C90" t="s" s="60">
        <v>1462</v>
      </c>
      <c r="D90" t="s" s="60">
        <v>1474</v>
      </c>
      <c r="E90" t="s" s="60">
        <v>1475</v>
      </c>
      <c r="F90" t="s" s="60">
        <v>1465</v>
      </c>
      <c r="G90" s="247">
        <v>10000000</v>
      </c>
      <c r="H90" t="s" s="60">
        <v>1351</v>
      </c>
      <c r="I90" t="s" s="60">
        <v>1466</v>
      </c>
      <c r="J90" t="s" s="251">
        <v>1467</v>
      </c>
      <c r="K90" t="s" s="246">
        <v>256</v>
      </c>
      <c r="L90" t="s" s="246">
        <v>68</v>
      </c>
    </row>
    <row r="91" ht="36.75" customHeight="1" hidden="1">
      <c r="A91" s="59">
        <v>90</v>
      </c>
      <c r="B91" t="s" s="60">
        <v>1461</v>
      </c>
      <c r="C91" t="s" s="60">
        <v>1462</v>
      </c>
      <c r="D91" t="s" s="60">
        <v>1276</v>
      </c>
      <c r="E91" t="s" s="60">
        <v>1476</v>
      </c>
      <c r="F91" t="s" s="60">
        <v>1465</v>
      </c>
      <c r="G91" s="247">
        <v>2500000</v>
      </c>
      <c r="H91" t="s" s="60">
        <v>1351</v>
      </c>
      <c r="I91" t="s" s="60">
        <v>1466</v>
      </c>
      <c r="J91" t="s" s="251">
        <v>1467</v>
      </c>
      <c r="K91" t="s" s="246">
        <v>256</v>
      </c>
      <c r="L91" t="s" s="246">
        <v>68</v>
      </c>
    </row>
    <row r="92" ht="36.75" customHeight="1" hidden="1">
      <c r="A92" s="59">
        <v>91</v>
      </c>
      <c r="B92" t="s" s="60">
        <v>1461</v>
      </c>
      <c r="C92" t="s" s="60">
        <v>1462</v>
      </c>
      <c r="D92" t="s" s="60">
        <v>1446</v>
      </c>
      <c r="E92" t="s" s="60">
        <v>1477</v>
      </c>
      <c r="F92" t="s" s="60">
        <v>1465</v>
      </c>
      <c r="G92" s="247">
        <v>3500000</v>
      </c>
      <c r="H92" t="s" s="60">
        <v>1351</v>
      </c>
      <c r="I92" t="s" s="60">
        <v>1466</v>
      </c>
      <c r="J92" t="s" s="251">
        <v>1467</v>
      </c>
      <c r="K92" t="s" s="246">
        <v>256</v>
      </c>
      <c r="L92" t="s" s="246">
        <v>68</v>
      </c>
    </row>
    <row r="93" ht="36.75" customHeight="1" hidden="1">
      <c r="A93" s="59">
        <v>92</v>
      </c>
      <c r="B93" t="s" s="60">
        <v>1461</v>
      </c>
      <c r="C93" t="s" s="60">
        <v>1462</v>
      </c>
      <c r="D93" t="s" s="60">
        <v>1389</v>
      </c>
      <c r="E93" t="s" s="60">
        <v>1478</v>
      </c>
      <c r="F93" t="s" s="60">
        <v>1465</v>
      </c>
      <c r="G93" s="247">
        <v>2000000</v>
      </c>
      <c r="H93" t="s" s="60">
        <v>1351</v>
      </c>
      <c r="I93" t="s" s="60">
        <v>1466</v>
      </c>
      <c r="J93" t="s" s="251">
        <v>1467</v>
      </c>
      <c r="K93" t="s" s="246">
        <v>256</v>
      </c>
      <c r="L93" t="s" s="246">
        <v>68</v>
      </c>
    </row>
    <row r="94" ht="36.75" customHeight="1" hidden="1">
      <c r="A94" s="59">
        <v>93</v>
      </c>
      <c r="B94" t="s" s="60">
        <v>1461</v>
      </c>
      <c r="C94" t="s" s="60">
        <v>1462</v>
      </c>
      <c r="D94" t="s" s="60">
        <v>1469</v>
      </c>
      <c r="E94" t="s" s="60">
        <v>1479</v>
      </c>
      <c r="F94" t="s" s="60">
        <v>1465</v>
      </c>
      <c r="G94" s="247">
        <v>2800000</v>
      </c>
      <c r="H94" t="s" s="60">
        <v>1351</v>
      </c>
      <c r="I94" t="s" s="60">
        <v>1466</v>
      </c>
      <c r="J94" t="s" s="251">
        <v>1467</v>
      </c>
      <c r="K94" t="s" s="246">
        <v>256</v>
      </c>
      <c r="L94" t="s" s="246">
        <v>68</v>
      </c>
    </row>
    <row r="95" ht="36.75" customHeight="1" hidden="1">
      <c r="A95" s="59">
        <v>94</v>
      </c>
      <c r="B95" t="s" s="60">
        <v>1461</v>
      </c>
      <c r="C95" t="s" s="60">
        <v>1462</v>
      </c>
      <c r="D95" t="s" s="60">
        <v>1389</v>
      </c>
      <c r="E95" t="s" s="60">
        <v>1480</v>
      </c>
      <c r="F95" t="s" s="60">
        <v>1465</v>
      </c>
      <c r="G95" s="247">
        <v>2000000</v>
      </c>
      <c r="H95" t="s" s="60">
        <v>1351</v>
      </c>
      <c r="I95" t="s" s="60">
        <v>1466</v>
      </c>
      <c r="J95" t="s" s="251">
        <v>1467</v>
      </c>
      <c r="K95" t="s" s="246">
        <v>256</v>
      </c>
      <c r="L95" t="s" s="246">
        <v>68</v>
      </c>
    </row>
    <row r="96" ht="36.75" customHeight="1" hidden="1">
      <c r="A96" s="59">
        <v>95</v>
      </c>
      <c r="B96" t="s" s="60">
        <v>1461</v>
      </c>
      <c r="C96" t="s" s="60">
        <v>1462</v>
      </c>
      <c r="D96" t="s" s="60">
        <v>1474</v>
      </c>
      <c r="E96" t="s" s="60">
        <v>1481</v>
      </c>
      <c r="F96" t="s" s="60">
        <v>1465</v>
      </c>
      <c r="G96" s="247">
        <v>8000000</v>
      </c>
      <c r="H96" t="s" s="60">
        <v>1351</v>
      </c>
      <c r="I96" t="s" s="60">
        <v>1466</v>
      </c>
      <c r="J96" t="s" s="251">
        <v>1482</v>
      </c>
      <c r="K96" t="s" s="246">
        <v>256</v>
      </c>
      <c r="L96" t="s" s="246">
        <v>68</v>
      </c>
    </row>
    <row r="97" ht="36.75" customHeight="1" hidden="1">
      <c r="A97" s="59">
        <v>96</v>
      </c>
      <c r="B97" t="s" s="60">
        <v>1483</v>
      </c>
      <c r="C97" t="s" s="60">
        <v>1484</v>
      </c>
      <c r="D97" t="s" s="60">
        <v>1485</v>
      </c>
      <c r="E97" t="s" s="60">
        <v>1486</v>
      </c>
      <c r="F97" t="s" s="60">
        <v>1465</v>
      </c>
      <c r="G97" s="247">
        <v>7000000</v>
      </c>
      <c r="H97" t="s" s="60">
        <v>1351</v>
      </c>
      <c r="I97" t="s" s="60">
        <v>1466</v>
      </c>
      <c r="J97" t="s" s="251">
        <v>1482</v>
      </c>
      <c r="K97" t="s" s="246">
        <v>256</v>
      </c>
      <c r="L97" t="s" s="246">
        <v>68</v>
      </c>
    </row>
    <row r="98" ht="36.75" customHeight="1" hidden="1">
      <c r="A98" s="59">
        <v>97</v>
      </c>
      <c r="B98" t="s" s="60">
        <v>1483</v>
      </c>
      <c r="C98" t="s" s="60">
        <v>1484</v>
      </c>
      <c r="D98" t="s" s="60">
        <v>1446</v>
      </c>
      <c r="E98" t="s" s="60">
        <v>1487</v>
      </c>
      <c r="F98" t="s" s="60">
        <v>1465</v>
      </c>
      <c r="G98" s="247">
        <v>3000000</v>
      </c>
      <c r="H98" t="s" s="60">
        <v>1351</v>
      </c>
      <c r="I98" t="s" s="60">
        <v>1466</v>
      </c>
      <c r="J98" t="s" s="251">
        <v>1482</v>
      </c>
      <c r="K98" t="s" s="246">
        <v>256</v>
      </c>
      <c r="L98" t="s" s="246">
        <v>68</v>
      </c>
    </row>
    <row r="99" ht="36.75" customHeight="1" hidden="1">
      <c r="A99" s="59">
        <v>98</v>
      </c>
      <c r="B99" t="s" s="60">
        <v>1488</v>
      </c>
      <c r="C99" t="s" s="60">
        <v>1489</v>
      </c>
      <c r="D99" t="s" s="60">
        <v>1490</v>
      </c>
      <c r="E99" t="s" s="60">
        <v>1491</v>
      </c>
      <c r="F99" t="s" s="60">
        <v>1465</v>
      </c>
      <c r="G99" s="247">
        <v>10000000</v>
      </c>
      <c r="H99" t="s" s="60">
        <v>1351</v>
      </c>
      <c r="I99" t="s" s="60">
        <v>1466</v>
      </c>
      <c r="J99" t="s" s="251">
        <v>1482</v>
      </c>
      <c r="K99" t="s" s="246">
        <v>256</v>
      </c>
      <c r="L99" t="s" s="246">
        <v>68</v>
      </c>
    </row>
    <row r="100" ht="36.75" customHeight="1" hidden="1">
      <c r="A100" s="59">
        <v>99</v>
      </c>
      <c r="B100" t="s" s="60">
        <v>1488</v>
      </c>
      <c r="C100" t="s" s="60">
        <v>1489</v>
      </c>
      <c r="D100" t="s" s="60">
        <v>1492</v>
      </c>
      <c r="E100" t="s" s="60">
        <v>1493</v>
      </c>
      <c r="F100" t="s" s="60">
        <v>1465</v>
      </c>
      <c r="G100" s="247">
        <v>4000000</v>
      </c>
      <c r="H100" t="s" s="60">
        <v>1351</v>
      </c>
      <c r="I100" t="s" s="60">
        <v>1466</v>
      </c>
      <c r="J100" t="s" s="251">
        <v>1482</v>
      </c>
      <c r="K100" t="s" s="246">
        <v>256</v>
      </c>
      <c r="L100" t="s" s="246">
        <v>68</v>
      </c>
    </row>
    <row r="101" ht="36.75" customHeight="1" hidden="1">
      <c r="A101" s="59">
        <v>100</v>
      </c>
      <c r="B101" t="s" s="60">
        <v>1488</v>
      </c>
      <c r="C101" t="s" s="60">
        <v>1489</v>
      </c>
      <c r="D101" t="s" s="60">
        <v>1494</v>
      </c>
      <c r="E101" t="s" s="60">
        <v>1495</v>
      </c>
      <c r="F101" t="s" s="60">
        <v>1465</v>
      </c>
      <c r="G101" s="247">
        <v>7000000</v>
      </c>
      <c r="H101" t="s" s="60">
        <v>1351</v>
      </c>
      <c r="I101" t="s" s="60">
        <v>1466</v>
      </c>
      <c r="J101" t="s" s="251">
        <v>1482</v>
      </c>
      <c r="K101" t="s" s="246">
        <v>256</v>
      </c>
      <c r="L101" t="s" s="246">
        <v>68</v>
      </c>
    </row>
    <row r="102" ht="36.75" customHeight="1" hidden="1">
      <c r="A102" s="59">
        <v>101</v>
      </c>
      <c r="B102" t="s" s="60">
        <v>1488</v>
      </c>
      <c r="C102" t="s" s="60">
        <v>1489</v>
      </c>
      <c r="D102" t="s" s="61">
        <v>1496</v>
      </c>
      <c r="E102" t="s" s="61">
        <v>1497</v>
      </c>
      <c r="F102" t="s" s="60">
        <v>1465</v>
      </c>
      <c r="G102" s="247">
        <v>7000000</v>
      </c>
      <c r="H102" t="s" s="60">
        <v>1351</v>
      </c>
      <c r="I102" t="s" s="60">
        <v>1466</v>
      </c>
      <c r="J102" t="s" s="251">
        <v>1482</v>
      </c>
      <c r="K102" t="s" s="246">
        <v>256</v>
      </c>
      <c r="L102" t="s" s="246">
        <v>68</v>
      </c>
    </row>
    <row r="103" ht="36.75" customHeight="1" hidden="1">
      <c r="A103" s="59">
        <v>102</v>
      </c>
      <c r="B103" t="s" s="60">
        <v>1498</v>
      </c>
      <c r="C103" t="s" s="245">
        <v>1499</v>
      </c>
      <c r="D103" t="s" s="60">
        <v>1446</v>
      </c>
      <c r="E103" t="s" s="60">
        <v>1500</v>
      </c>
      <c r="F103" t="s" s="60">
        <v>1465</v>
      </c>
      <c r="G103" s="247">
        <v>3000000</v>
      </c>
      <c r="H103" t="s" s="60">
        <v>1351</v>
      </c>
      <c r="I103" t="s" s="60">
        <v>1466</v>
      </c>
      <c r="J103" t="s" s="251">
        <v>1482</v>
      </c>
      <c r="K103" t="s" s="246">
        <v>256</v>
      </c>
      <c r="L103" t="s" s="246">
        <v>68</v>
      </c>
    </row>
    <row r="104" ht="36.75" customHeight="1" hidden="1">
      <c r="A104" s="59">
        <v>103</v>
      </c>
      <c r="B104" t="s" s="60">
        <v>1501</v>
      </c>
      <c r="C104" t="s" s="245">
        <v>1499</v>
      </c>
      <c r="D104" t="s" s="60">
        <v>1446</v>
      </c>
      <c r="E104" t="s" s="60">
        <v>1502</v>
      </c>
      <c r="F104" t="s" s="60">
        <v>1465</v>
      </c>
      <c r="G104" s="247">
        <v>3000000</v>
      </c>
      <c r="H104" t="s" s="60">
        <v>1351</v>
      </c>
      <c r="I104" t="s" s="60">
        <v>1466</v>
      </c>
      <c r="J104" t="s" s="251">
        <v>1482</v>
      </c>
      <c r="K104" t="s" s="246">
        <v>256</v>
      </c>
      <c r="L104" t="s" s="246">
        <v>68</v>
      </c>
    </row>
    <row r="105" ht="36.75" customHeight="1" hidden="1">
      <c r="A105" s="59">
        <v>104</v>
      </c>
      <c r="B105" t="s" s="60">
        <v>1503</v>
      </c>
      <c r="C105" t="s" s="60">
        <v>1504</v>
      </c>
      <c r="D105" t="s" s="60">
        <v>1389</v>
      </c>
      <c r="E105" t="s" s="60">
        <v>1505</v>
      </c>
      <c r="F105" t="s" s="60">
        <v>1465</v>
      </c>
      <c r="G105" s="247">
        <v>2000000</v>
      </c>
      <c r="H105" t="s" s="60">
        <v>1351</v>
      </c>
      <c r="I105" t="s" s="60">
        <v>1466</v>
      </c>
      <c r="J105" t="s" s="251">
        <v>1482</v>
      </c>
      <c r="K105" t="s" s="246">
        <v>256</v>
      </c>
      <c r="L105" t="s" s="246">
        <v>68</v>
      </c>
    </row>
    <row r="106" ht="36.75" customHeight="1" hidden="1">
      <c r="A106" s="59">
        <v>105</v>
      </c>
      <c r="B106" t="s" s="60">
        <v>1503</v>
      </c>
      <c r="C106" t="s" s="60">
        <v>1504</v>
      </c>
      <c r="D106" t="s" s="60">
        <v>1446</v>
      </c>
      <c r="E106" t="s" s="60">
        <v>1506</v>
      </c>
      <c r="F106" t="s" s="60">
        <v>1465</v>
      </c>
      <c r="G106" s="247">
        <v>3000000</v>
      </c>
      <c r="H106" t="s" s="60">
        <v>1351</v>
      </c>
      <c r="I106" t="s" s="60">
        <v>1466</v>
      </c>
      <c r="J106" t="s" s="251">
        <v>1482</v>
      </c>
      <c r="K106" t="s" s="246">
        <v>256</v>
      </c>
      <c r="L106" t="s" s="246">
        <v>68</v>
      </c>
    </row>
    <row r="107" ht="36.75" customHeight="1" hidden="1">
      <c r="A107" s="59">
        <v>106</v>
      </c>
      <c r="B107" t="s" s="60">
        <v>1507</v>
      </c>
      <c r="C107" t="s" s="60">
        <v>1504</v>
      </c>
      <c r="D107" t="s" s="60">
        <v>1474</v>
      </c>
      <c r="E107" t="s" s="60">
        <v>1508</v>
      </c>
      <c r="F107" t="s" s="60">
        <v>1465</v>
      </c>
      <c r="G107" s="247">
        <v>10000000</v>
      </c>
      <c r="H107" t="s" s="60">
        <v>1351</v>
      </c>
      <c r="I107" t="s" s="60">
        <v>1466</v>
      </c>
      <c r="J107" t="s" s="251">
        <v>1482</v>
      </c>
      <c r="K107" t="s" s="246">
        <v>256</v>
      </c>
      <c r="L107" t="s" s="246">
        <v>68</v>
      </c>
    </row>
    <row r="108" ht="36.75" customHeight="1" hidden="1">
      <c r="A108" s="59">
        <v>107</v>
      </c>
      <c r="B108" t="s" s="60">
        <v>1507</v>
      </c>
      <c r="C108" t="s" s="60">
        <v>1504</v>
      </c>
      <c r="D108" t="s" s="60">
        <v>1446</v>
      </c>
      <c r="E108" t="s" s="60">
        <v>1509</v>
      </c>
      <c r="F108" t="s" s="60">
        <v>1465</v>
      </c>
      <c r="G108" s="247">
        <v>3500000</v>
      </c>
      <c r="H108" t="s" s="60">
        <v>1351</v>
      </c>
      <c r="I108" t="s" s="60">
        <v>1466</v>
      </c>
      <c r="J108" t="s" s="251">
        <v>1510</v>
      </c>
      <c r="K108" t="s" s="246">
        <v>256</v>
      </c>
      <c r="L108" t="s" s="246">
        <v>68</v>
      </c>
    </row>
    <row r="109" ht="36.75" customHeight="1" hidden="1">
      <c r="A109" s="59">
        <v>108</v>
      </c>
      <c r="B109" t="s" s="60">
        <v>1511</v>
      </c>
      <c r="C109" t="s" s="60">
        <v>1504</v>
      </c>
      <c r="D109" t="s" s="60">
        <v>1389</v>
      </c>
      <c r="E109" t="s" s="60">
        <v>1512</v>
      </c>
      <c r="F109" t="s" s="60">
        <v>1465</v>
      </c>
      <c r="G109" s="247">
        <v>2000000</v>
      </c>
      <c r="H109" t="s" s="60">
        <v>1351</v>
      </c>
      <c r="I109" t="s" s="60">
        <v>1466</v>
      </c>
      <c r="J109" t="s" s="251">
        <v>1482</v>
      </c>
      <c r="K109" t="s" s="246">
        <v>256</v>
      </c>
      <c r="L109" t="s" s="246">
        <v>68</v>
      </c>
    </row>
    <row r="110" ht="36.75" customHeight="1" hidden="1">
      <c r="A110" s="59">
        <v>109</v>
      </c>
      <c r="B110" t="s" s="60">
        <v>1511</v>
      </c>
      <c r="C110" t="s" s="60">
        <v>1504</v>
      </c>
      <c r="D110" t="s" s="60">
        <v>1446</v>
      </c>
      <c r="E110" t="s" s="60">
        <v>1513</v>
      </c>
      <c r="F110" t="s" s="60">
        <v>1465</v>
      </c>
      <c r="G110" s="247">
        <v>3000000</v>
      </c>
      <c r="H110" t="s" s="60">
        <v>1351</v>
      </c>
      <c r="I110" t="s" s="60">
        <v>1466</v>
      </c>
      <c r="J110" t="s" s="251">
        <v>1482</v>
      </c>
      <c r="K110" t="s" s="246">
        <v>256</v>
      </c>
      <c r="L110" t="s" s="246">
        <v>68</v>
      </c>
    </row>
    <row r="111" ht="36.75" customHeight="1" hidden="1">
      <c r="A111" s="59">
        <v>110</v>
      </c>
      <c r="B111" t="s" s="60">
        <v>1514</v>
      </c>
      <c r="C111" t="s" s="60">
        <v>1515</v>
      </c>
      <c r="D111" t="s" s="60">
        <v>1474</v>
      </c>
      <c r="E111" t="s" s="60">
        <v>1516</v>
      </c>
      <c r="F111" t="s" s="60">
        <v>1465</v>
      </c>
      <c r="G111" s="247">
        <v>8000000</v>
      </c>
      <c r="H111" t="s" s="60">
        <v>1351</v>
      </c>
      <c r="I111" t="s" s="60">
        <v>1466</v>
      </c>
      <c r="J111" t="s" s="251">
        <v>1482</v>
      </c>
      <c r="K111" t="s" s="246">
        <v>256</v>
      </c>
      <c r="L111" t="s" s="246">
        <v>68</v>
      </c>
    </row>
    <row r="112" ht="36.75" customHeight="1" hidden="1">
      <c r="A112" s="59">
        <v>111</v>
      </c>
      <c r="B112" t="s" s="60">
        <v>1514</v>
      </c>
      <c r="C112" t="s" s="60">
        <v>1515</v>
      </c>
      <c r="D112" t="s" s="60">
        <v>1446</v>
      </c>
      <c r="E112" t="s" s="60">
        <v>1517</v>
      </c>
      <c r="F112" t="s" s="60">
        <v>1465</v>
      </c>
      <c r="G112" s="247">
        <v>3000000</v>
      </c>
      <c r="H112" t="s" s="60">
        <v>1351</v>
      </c>
      <c r="I112" t="s" s="60">
        <v>1466</v>
      </c>
      <c r="J112" t="s" s="251">
        <v>1482</v>
      </c>
      <c r="K112" t="s" s="246">
        <v>256</v>
      </c>
      <c r="L112" t="s" s="246">
        <v>68</v>
      </c>
    </row>
    <row r="113" ht="36.75" customHeight="1" hidden="1">
      <c r="A113" s="59">
        <v>112</v>
      </c>
      <c r="B113" t="s" s="60">
        <v>1514</v>
      </c>
      <c r="C113" t="s" s="60">
        <v>1515</v>
      </c>
      <c r="D113" t="s" s="60">
        <v>1389</v>
      </c>
      <c r="E113" t="s" s="60">
        <v>1518</v>
      </c>
      <c r="F113" t="s" s="60">
        <v>1465</v>
      </c>
      <c r="G113" s="247">
        <v>800000</v>
      </c>
      <c r="H113" t="s" s="60">
        <v>1351</v>
      </c>
      <c r="I113" t="s" s="60">
        <v>1466</v>
      </c>
      <c r="J113" t="s" s="251">
        <v>1482</v>
      </c>
      <c r="K113" t="s" s="246">
        <v>256</v>
      </c>
      <c r="L113" t="s" s="246">
        <v>68</v>
      </c>
    </row>
    <row r="114" ht="36.75" customHeight="1" hidden="1">
      <c r="A114" s="59">
        <v>113</v>
      </c>
      <c r="B114" t="s" s="60">
        <v>1514</v>
      </c>
      <c r="C114" t="s" s="60">
        <v>1515</v>
      </c>
      <c r="D114" t="s" s="60">
        <v>1519</v>
      </c>
      <c r="E114" t="s" s="60">
        <v>1520</v>
      </c>
      <c r="F114" t="s" s="60">
        <v>1465</v>
      </c>
      <c r="G114" s="247">
        <v>600000</v>
      </c>
      <c r="H114" t="s" s="60">
        <v>1351</v>
      </c>
      <c r="I114" t="s" s="60">
        <v>1466</v>
      </c>
      <c r="J114" s="265">
        <v>42887</v>
      </c>
      <c r="K114" t="s" s="246">
        <v>256</v>
      </c>
      <c r="L114" t="s" s="246">
        <v>68</v>
      </c>
    </row>
    <row r="115" ht="36.75" customHeight="1" hidden="1">
      <c r="A115" s="59">
        <v>114</v>
      </c>
      <c r="B115" t="s" s="60">
        <v>1521</v>
      </c>
      <c r="C115" t="s" s="60">
        <v>1515</v>
      </c>
      <c r="D115" t="s" s="60">
        <v>1474</v>
      </c>
      <c r="E115" t="s" s="60">
        <v>1522</v>
      </c>
      <c r="F115" t="s" s="60">
        <v>1465</v>
      </c>
      <c r="G115" s="247">
        <v>8000000</v>
      </c>
      <c r="H115" t="s" s="60">
        <v>1351</v>
      </c>
      <c r="I115" t="s" s="60">
        <v>1466</v>
      </c>
      <c r="J115" t="s" s="251">
        <v>1482</v>
      </c>
      <c r="K115" t="s" s="246">
        <v>256</v>
      </c>
      <c r="L115" t="s" s="246">
        <v>68</v>
      </c>
    </row>
    <row r="116" ht="36.75" customHeight="1" hidden="1">
      <c r="A116" s="59">
        <v>115</v>
      </c>
      <c r="B116" t="s" s="60">
        <v>1521</v>
      </c>
      <c r="C116" t="s" s="60">
        <v>1515</v>
      </c>
      <c r="D116" t="s" s="60">
        <v>1446</v>
      </c>
      <c r="E116" t="s" s="60">
        <v>1523</v>
      </c>
      <c r="F116" t="s" s="60">
        <v>1465</v>
      </c>
      <c r="G116" s="247">
        <v>3000000</v>
      </c>
      <c r="H116" t="s" s="60">
        <v>1351</v>
      </c>
      <c r="I116" t="s" s="60">
        <v>1466</v>
      </c>
      <c r="J116" t="s" s="251">
        <v>1482</v>
      </c>
      <c r="K116" t="s" s="246">
        <v>256</v>
      </c>
      <c r="L116" t="s" s="246">
        <v>68</v>
      </c>
    </row>
    <row r="117" ht="36.75" customHeight="1" hidden="1">
      <c r="A117" s="59">
        <v>116</v>
      </c>
      <c r="B117" t="s" s="60">
        <v>1524</v>
      </c>
      <c r="C117" t="s" s="60">
        <v>1504</v>
      </c>
      <c r="D117" t="s" s="60">
        <v>1525</v>
      </c>
      <c r="E117" t="s" s="60">
        <v>1526</v>
      </c>
      <c r="F117" t="s" s="60">
        <v>1465</v>
      </c>
      <c r="G117" s="247">
        <v>5000000</v>
      </c>
      <c r="H117" t="s" s="60">
        <v>1351</v>
      </c>
      <c r="I117" t="s" s="60">
        <v>1466</v>
      </c>
      <c r="J117" t="s" s="251">
        <v>1482</v>
      </c>
      <c r="K117" t="s" s="246">
        <v>256</v>
      </c>
      <c r="L117" t="s" s="246">
        <v>68</v>
      </c>
    </row>
    <row r="118" ht="36.75" customHeight="1" hidden="1">
      <c r="A118" s="59">
        <v>117</v>
      </c>
      <c r="B118" t="s" s="60">
        <v>1524</v>
      </c>
      <c r="C118" t="s" s="60">
        <v>1504</v>
      </c>
      <c r="D118" t="s" s="60">
        <v>1446</v>
      </c>
      <c r="E118" t="s" s="60">
        <v>1527</v>
      </c>
      <c r="F118" t="s" s="60">
        <v>1465</v>
      </c>
      <c r="G118" s="247">
        <v>3500000</v>
      </c>
      <c r="H118" t="s" s="60">
        <v>1351</v>
      </c>
      <c r="I118" t="s" s="60">
        <v>1466</v>
      </c>
      <c r="J118" t="s" s="251">
        <v>1482</v>
      </c>
      <c r="K118" t="s" s="246">
        <v>256</v>
      </c>
      <c r="L118" t="s" s="246">
        <v>68</v>
      </c>
    </row>
    <row r="119" ht="36.75" customHeight="1" hidden="1">
      <c r="A119" s="59">
        <v>118</v>
      </c>
      <c r="B119" t="s" s="266">
        <v>1528</v>
      </c>
      <c r="C119" t="s" s="245">
        <v>1529</v>
      </c>
      <c r="D119" t="s" s="60">
        <v>1530</v>
      </c>
      <c r="E119" t="s" s="60">
        <v>1531</v>
      </c>
      <c r="F119" t="s" s="60">
        <v>1465</v>
      </c>
      <c r="G119" s="247">
        <v>8000000</v>
      </c>
      <c r="H119" t="s" s="60">
        <v>1351</v>
      </c>
      <c r="I119" t="s" s="60">
        <v>1466</v>
      </c>
      <c r="J119" t="s" s="251">
        <v>1482</v>
      </c>
      <c r="K119" t="s" s="246">
        <v>256</v>
      </c>
      <c r="L119" t="s" s="246">
        <v>68</v>
      </c>
    </row>
    <row r="120" ht="36.75" customHeight="1" hidden="1">
      <c r="A120" s="59">
        <v>119</v>
      </c>
      <c r="B120" t="s" s="266">
        <v>1532</v>
      </c>
      <c r="C120" t="s" s="245">
        <v>1533</v>
      </c>
      <c r="D120" t="s" s="60">
        <v>1446</v>
      </c>
      <c r="E120" s="48"/>
      <c r="F120" t="s" s="60">
        <v>1465</v>
      </c>
      <c r="G120" s="247">
        <v>3000000</v>
      </c>
      <c r="H120" t="s" s="60">
        <v>1351</v>
      </c>
      <c r="I120" t="s" s="60">
        <v>1466</v>
      </c>
      <c r="J120" t="s" s="251">
        <v>1482</v>
      </c>
      <c r="K120" t="s" s="246">
        <v>256</v>
      </c>
      <c r="L120" t="s" s="246">
        <v>68</v>
      </c>
    </row>
    <row r="121" ht="36.75" customHeight="1" hidden="1">
      <c r="A121" s="59">
        <v>120</v>
      </c>
      <c r="B121" t="s" s="266">
        <v>1534</v>
      </c>
      <c r="C121" t="s" s="245">
        <v>1535</v>
      </c>
      <c r="D121" t="s" s="60">
        <v>1474</v>
      </c>
      <c r="E121" s="48"/>
      <c r="F121" t="s" s="60">
        <v>1465</v>
      </c>
      <c r="G121" s="247">
        <v>8000000</v>
      </c>
      <c r="H121" t="s" s="60">
        <v>1351</v>
      </c>
      <c r="I121" t="s" s="60">
        <v>1466</v>
      </c>
      <c r="J121" t="s" s="251">
        <v>1482</v>
      </c>
      <c r="K121" t="s" s="246">
        <v>256</v>
      </c>
      <c r="L121" t="s" s="246">
        <v>68</v>
      </c>
    </row>
    <row r="122" ht="36.75" customHeight="1" hidden="1">
      <c r="A122" s="59">
        <v>121</v>
      </c>
      <c r="B122" t="s" s="266">
        <v>1536</v>
      </c>
      <c r="C122" t="s" s="245">
        <v>1537</v>
      </c>
      <c r="D122" t="s" s="60">
        <v>1474</v>
      </c>
      <c r="E122" s="48"/>
      <c r="F122" t="s" s="60">
        <v>1465</v>
      </c>
      <c r="G122" s="247">
        <v>8000000</v>
      </c>
      <c r="H122" t="s" s="60">
        <v>1351</v>
      </c>
      <c r="I122" t="s" s="60">
        <v>1466</v>
      </c>
      <c r="J122" t="s" s="251">
        <v>1510</v>
      </c>
      <c r="K122" t="s" s="246">
        <v>256</v>
      </c>
      <c r="L122" t="s" s="246">
        <v>68</v>
      </c>
    </row>
    <row r="123" ht="36.75" customHeight="1" hidden="1">
      <c r="A123" s="59">
        <v>122</v>
      </c>
      <c r="B123" t="s" s="60">
        <v>1538</v>
      </c>
      <c r="C123" s="48"/>
      <c r="D123" t="s" s="60">
        <v>1539</v>
      </c>
      <c r="E123" t="s" s="60">
        <v>1540</v>
      </c>
      <c r="F123" t="s" s="60">
        <v>1465</v>
      </c>
      <c r="G123" s="247">
        <v>3500000</v>
      </c>
      <c r="H123" t="s" s="60">
        <v>1351</v>
      </c>
      <c r="I123" t="s" s="60">
        <v>1466</v>
      </c>
      <c r="J123" t="s" s="251">
        <v>1510</v>
      </c>
      <c r="K123" t="s" s="246">
        <v>256</v>
      </c>
      <c r="L123" t="s" s="246">
        <v>68</v>
      </c>
    </row>
    <row r="124" ht="36.75" customHeight="1" hidden="1">
      <c r="A124" s="59">
        <v>123</v>
      </c>
      <c r="B124" t="s" s="60">
        <v>1538</v>
      </c>
      <c r="C124" s="48"/>
      <c r="D124" t="s" s="60">
        <v>1446</v>
      </c>
      <c r="E124" t="s" s="60">
        <v>1541</v>
      </c>
      <c r="F124" t="s" s="60">
        <v>1465</v>
      </c>
      <c r="G124" s="247">
        <v>3000000</v>
      </c>
      <c r="H124" t="s" s="60">
        <v>1351</v>
      </c>
      <c r="I124" t="s" s="60">
        <v>1466</v>
      </c>
      <c r="J124" t="s" s="251">
        <v>1510</v>
      </c>
      <c r="K124" t="s" s="246">
        <v>256</v>
      </c>
      <c r="L124" t="s" s="246">
        <v>68</v>
      </c>
    </row>
    <row r="125" ht="54.95" customHeight="1" hidden="1">
      <c r="A125" s="249">
        <v>124</v>
      </c>
      <c r="B125" t="s" s="60">
        <v>1542</v>
      </c>
      <c r="C125" t="s" s="60">
        <v>1543</v>
      </c>
      <c r="D125" t="s" s="60">
        <v>1446</v>
      </c>
      <c r="E125" t="s" s="60">
        <v>1544</v>
      </c>
      <c r="F125" t="s" s="60">
        <v>686</v>
      </c>
      <c r="G125" s="247">
        <v>4000000</v>
      </c>
      <c r="H125" t="s" s="60">
        <v>1351</v>
      </c>
      <c r="I125" t="s" s="60">
        <v>1460</v>
      </c>
      <c r="J125" t="s" s="60">
        <v>1510</v>
      </c>
      <c r="K125" t="s" s="61">
        <v>256</v>
      </c>
      <c r="L125" t="s" s="246">
        <v>68</v>
      </c>
    </row>
    <row r="126" ht="36.75" customHeight="1" hidden="1">
      <c r="A126" s="59">
        <v>125</v>
      </c>
      <c r="B126" t="s" s="60">
        <v>1545</v>
      </c>
      <c r="C126" t="s" s="60">
        <v>1546</v>
      </c>
      <c r="D126" t="s" s="60">
        <v>1474</v>
      </c>
      <c r="E126" t="s" s="60">
        <v>1547</v>
      </c>
      <c r="F126" t="s" s="60">
        <v>1465</v>
      </c>
      <c r="G126" s="247">
        <v>8000000</v>
      </c>
      <c r="H126" t="s" s="60">
        <v>1351</v>
      </c>
      <c r="I126" t="s" s="60">
        <v>1466</v>
      </c>
      <c r="J126" t="s" s="251">
        <v>1548</v>
      </c>
      <c r="K126" t="s" s="246">
        <v>256</v>
      </c>
      <c r="L126" t="s" s="246">
        <v>68</v>
      </c>
    </row>
    <row r="127" ht="54.95" customHeight="1" hidden="1">
      <c r="A127" s="249">
        <v>126</v>
      </c>
      <c r="B127" t="s" s="60">
        <v>1549</v>
      </c>
      <c r="C127" t="s" s="60">
        <v>567</v>
      </c>
      <c r="D127" t="s" s="60">
        <v>1394</v>
      </c>
      <c r="E127" t="s" s="60">
        <v>1550</v>
      </c>
      <c r="F127" t="s" s="60">
        <v>1272</v>
      </c>
      <c r="G127" s="247">
        <v>5000000</v>
      </c>
      <c r="H127" t="s" s="60">
        <v>1351</v>
      </c>
      <c r="I127" t="s" s="60">
        <v>1360</v>
      </c>
      <c r="J127" t="s" s="60">
        <v>1551</v>
      </c>
      <c r="K127" t="s" s="61">
        <v>253</v>
      </c>
      <c r="L127" t="s" s="246">
        <v>68</v>
      </c>
    </row>
    <row r="128" ht="36.75" customHeight="1" hidden="1">
      <c r="A128" s="59">
        <v>127</v>
      </c>
      <c r="B128" t="s" s="60">
        <v>1549</v>
      </c>
      <c r="C128" t="s" s="60">
        <v>567</v>
      </c>
      <c r="D128" t="s" s="60">
        <v>1397</v>
      </c>
      <c r="E128" t="s" s="61">
        <v>1552</v>
      </c>
      <c r="F128" t="s" s="60">
        <v>1553</v>
      </c>
      <c r="G128" s="247">
        <v>4000000</v>
      </c>
      <c r="H128" t="s" s="60">
        <v>1351</v>
      </c>
      <c r="I128" t="s" s="60">
        <v>1554</v>
      </c>
      <c r="J128" t="s" s="251">
        <v>1551</v>
      </c>
      <c r="K128" t="s" s="246">
        <v>253</v>
      </c>
      <c r="L128" t="s" s="246">
        <v>68</v>
      </c>
    </row>
    <row r="129" ht="36.75" customHeight="1" hidden="1">
      <c r="A129" s="59">
        <v>128</v>
      </c>
      <c r="B129" t="s" s="60">
        <v>1549</v>
      </c>
      <c r="C129" t="s" s="60">
        <v>567</v>
      </c>
      <c r="D129" t="s" s="60">
        <v>1397</v>
      </c>
      <c r="E129" t="s" s="60">
        <v>1555</v>
      </c>
      <c r="F129" t="s" s="60">
        <v>1553</v>
      </c>
      <c r="G129" s="247">
        <v>4000000</v>
      </c>
      <c r="H129" t="s" s="60">
        <v>1351</v>
      </c>
      <c r="I129" t="s" s="60">
        <v>1554</v>
      </c>
      <c r="J129" t="s" s="251">
        <v>1551</v>
      </c>
      <c r="K129" t="s" s="246">
        <v>253</v>
      </c>
      <c r="L129" t="s" s="246">
        <v>68</v>
      </c>
    </row>
    <row r="130" ht="36.75" customHeight="1" hidden="1">
      <c r="A130" s="59">
        <v>129</v>
      </c>
      <c r="B130" t="s" s="60">
        <v>1549</v>
      </c>
      <c r="C130" t="s" s="60">
        <v>567</v>
      </c>
      <c r="D130" t="s" s="60">
        <v>1474</v>
      </c>
      <c r="E130" t="s" s="60">
        <v>1556</v>
      </c>
      <c r="F130" t="s" s="60">
        <v>1399</v>
      </c>
      <c r="G130" s="247">
        <v>8000000</v>
      </c>
      <c r="H130" t="s" s="60">
        <v>1351</v>
      </c>
      <c r="I130" t="s" s="60">
        <v>1400</v>
      </c>
      <c r="J130" t="s" s="251">
        <v>1551</v>
      </c>
      <c r="K130" t="s" s="246">
        <v>253</v>
      </c>
      <c r="L130" t="s" s="246">
        <v>68</v>
      </c>
    </row>
    <row r="131" ht="36.75" customHeight="1" hidden="1">
      <c r="A131" s="59">
        <v>130</v>
      </c>
      <c r="B131" t="s" s="60">
        <v>1549</v>
      </c>
      <c r="C131" t="s" s="60">
        <v>567</v>
      </c>
      <c r="D131" t="s" s="60">
        <v>1389</v>
      </c>
      <c r="E131" t="s" s="60">
        <v>1557</v>
      </c>
      <c r="F131" t="s" s="60">
        <v>1350</v>
      </c>
      <c r="G131" s="247">
        <v>5000000</v>
      </c>
      <c r="H131" t="s" s="60">
        <v>1351</v>
      </c>
      <c r="I131" t="s" s="60">
        <v>1437</v>
      </c>
      <c r="J131" t="s" s="251">
        <v>1551</v>
      </c>
      <c r="K131" t="s" s="246">
        <v>253</v>
      </c>
      <c r="L131" t="s" s="246">
        <v>68</v>
      </c>
    </row>
    <row r="132" ht="36.75" customHeight="1" hidden="1">
      <c r="A132" s="59">
        <v>131</v>
      </c>
      <c r="B132" t="s" s="60">
        <v>1549</v>
      </c>
      <c r="C132" t="s" s="60">
        <v>567</v>
      </c>
      <c r="D132" t="s" s="60">
        <v>1496</v>
      </c>
      <c r="E132" t="s" s="60">
        <v>1558</v>
      </c>
      <c r="F132" t="s" s="60">
        <v>1350</v>
      </c>
      <c r="G132" s="247">
        <v>6000000</v>
      </c>
      <c r="H132" t="s" s="60">
        <v>1351</v>
      </c>
      <c r="I132" t="s" s="60">
        <v>1437</v>
      </c>
      <c r="J132" t="s" s="251">
        <v>1551</v>
      </c>
      <c r="K132" t="s" s="246">
        <v>253</v>
      </c>
      <c r="L132" t="s" s="246">
        <v>68</v>
      </c>
    </row>
    <row r="133" ht="36.75" customHeight="1" hidden="1">
      <c r="A133" s="59">
        <v>132</v>
      </c>
      <c r="B133" t="s" s="60">
        <v>1549</v>
      </c>
      <c r="C133" t="s" s="60">
        <v>567</v>
      </c>
      <c r="D133" t="s" s="60">
        <v>1446</v>
      </c>
      <c r="E133" t="s" s="60">
        <v>1559</v>
      </c>
      <c r="F133" t="s" s="60">
        <v>1553</v>
      </c>
      <c r="G133" s="247">
        <v>3000000</v>
      </c>
      <c r="H133" t="s" s="60">
        <v>1351</v>
      </c>
      <c r="I133" t="s" s="60">
        <v>1554</v>
      </c>
      <c r="J133" t="s" s="251">
        <v>1551</v>
      </c>
      <c r="K133" t="s" s="246">
        <v>253</v>
      </c>
      <c r="L133" t="s" s="246">
        <v>68</v>
      </c>
    </row>
    <row r="134" ht="36.75" customHeight="1" hidden="1">
      <c r="A134" s="59">
        <v>133</v>
      </c>
      <c r="B134" t="s" s="60">
        <v>1549</v>
      </c>
      <c r="C134" t="s" s="60">
        <v>567</v>
      </c>
      <c r="D134" t="s" s="60">
        <v>1446</v>
      </c>
      <c r="E134" t="s" s="60">
        <v>1560</v>
      </c>
      <c r="F134" t="s" s="60">
        <v>1553</v>
      </c>
      <c r="G134" s="247">
        <v>3000000</v>
      </c>
      <c r="H134" t="s" s="60">
        <v>1351</v>
      </c>
      <c r="I134" t="s" s="60">
        <v>1554</v>
      </c>
      <c r="J134" t="s" s="251">
        <v>1551</v>
      </c>
      <c r="K134" t="s" s="246">
        <v>253</v>
      </c>
      <c r="L134" t="s" s="246">
        <v>68</v>
      </c>
    </row>
    <row r="135" ht="36.75" customHeight="1" hidden="1">
      <c r="A135" s="59">
        <v>134</v>
      </c>
      <c r="B135" t="s" s="60">
        <v>1549</v>
      </c>
      <c r="C135" t="s" s="60">
        <v>567</v>
      </c>
      <c r="D135" t="s" s="60">
        <v>1446</v>
      </c>
      <c r="E135" t="s" s="60">
        <v>1561</v>
      </c>
      <c r="F135" t="s" s="60">
        <v>1553</v>
      </c>
      <c r="G135" s="247">
        <v>3000000</v>
      </c>
      <c r="H135" t="s" s="60">
        <v>1351</v>
      </c>
      <c r="I135" t="s" s="60">
        <v>1554</v>
      </c>
      <c r="J135" t="s" s="251">
        <v>1551</v>
      </c>
      <c r="K135" t="s" s="246">
        <v>253</v>
      </c>
      <c r="L135" t="s" s="246">
        <v>68</v>
      </c>
    </row>
    <row r="136" ht="36.75" customHeight="1" hidden="1">
      <c r="A136" s="59">
        <v>135</v>
      </c>
      <c r="B136" t="s" s="60">
        <v>1549</v>
      </c>
      <c r="C136" t="s" s="60">
        <v>567</v>
      </c>
      <c r="D136" t="s" s="60">
        <v>1446</v>
      </c>
      <c r="E136" t="s" s="60">
        <v>1562</v>
      </c>
      <c r="F136" t="s" s="60">
        <v>1553</v>
      </c>
      <c r="G136" s="247">
        <v>3000000</v>
      </c>
      <c r="H136" t="s" s="60">
        <v>1351</v>
      </c>
      <c r="I136" t="s" s="60">
        <v>1554</v>
      </c>
      <c r="J136" t="s" s="251">
        <v>1551</v>
      </c>
      <c r="K136" t="s" s="246">
        <v>253</v>
      </c>
      <c r="L136" t="s" s="246">
        <v>68</v>
      </c>
    </row>
    <row r="137" ht="36.75" customHeight="1" hidden="1">
      <c r="A137" s="59">
        <v>136</v>
      </c>
      <c r="B137" t="s" s="60">
        <v>1549</v>
      </c>
      <c r="C137" t="s" s="60">
        <v>567</v>
      </c>
      <c r="D137" t="s" s="60">
        <v>1446</v>
      </c>
      <c r="E137" t="s" s="60">
        <v>1563</v>
      </c>
      <c r="F137" t="s" s="60">
        <v>1350</v>
      </c>
      <c r="G137" s="247">
        <v>3000000</v>
      </c>
      <c r="H137" t="s" s="60">
        <v>1351</v>
      </c>
      <c r="I137" t="s" s="60">
        <v>1437</v>
      </c>
      <c r="J137" t="s" s="251">
        <v>1551</v>
      </c>
      <c r="K137" t="s" s="246">
        <v>253</v>
      </c>
      <c r="L137" t="s" s="246">
        <v>68</v>
      </c>
    </row>
    <row r="138" ht="36.75" customHeight="1" hidden="1">
      <c r="A138" s="59">
        <v>137</v>
      </c>
      <c r="B138" t="s" s="60">
        <v>1549</v>
      </c>
      <c r="C138" t="s" s="60">
        <v>567</v>
      </c>
      <c r="D138" t="s" s="60">
        <v>1446</v>
      </c>
      <c r="E138" t="s" s="60">
        <v>1564</v>
      </c>
      <c r="F138" t="s" s="60">
        <v>1350</v>
      </c>
      <c r="G138" s="247">
        <v>3000000</v>
      </c>
      <c r="H138" t="s" s="60">
        <v>1351</v>
      </c>
      <c r="I138" t="s" s="60">
        <v>1437</v>
      </c>
      <c r="J138" t="s" s="251">
        <v>1551</v>
      </c>
      <c r="K138" t="s" s="246">
        <v>253</v>
      </c>
      <c r="L138" t="s" s="246">
        <v>68</v>
      </c>
    </row>
    <row r="139" ht="54.95" customHeight="1" hidden="1">
      <c r="A139" s="249">
        <v>138</v>
      </c>
      <c r="B139" t="s" s="266">
        <v>1565</v>
      </c>
      <c r="C139" t="s" s="267">
        <v>1566</v>
      </c>
      <c r="D139" t="s" s="245">
        <v>1567</v>
      </c>
      <c r="E139" t="s" s="245">
        <v>1568</v>
      </c>
      <c r="F139" t="s" s="245">
        <v>1314</v>
      </c>
      <c r="G139" s="253">
        <v>700000</v>
      </c>
      <c r="H139" t="s" s="245">
        <v>1013</v>
      </c>
      <c r="I139" t="s" s="60">
        <v>1360</v>
      </c>
      <c r="J139" t="s" s="61">
        <v>1569</v>
      </c>
      <c r="K139" t="s" s="61">
        <v>253</v>
      </c>
      <c r="L139" t="s" s="246">
        <v>68</v>
      </c>
    </row>
    <row r="140" ht="54.95" customHeight="1" hidden="1">
      <c r="A140" s="249">
        <v>139</v>
      </c>
      <c r="B140" s="268"/>
      <c r="C140" s="269"/>
      <c r="D140" t="s" s="245">
        <v>1567</v>
      </c>
      <c r="E140" t="s" s="245">
        <v>1570</v>
      </c>
      <c r="F140" t="s" s="245">
        <v>1314</v>
      </c>
      <c r="G140" s="253">
        <v>700000</v>
      </c>
      <c r="H140" t="s" s="245">
        <v>1013</v>
      </c>
      <c r="I140" t="s" s="60">
        <v>1360</v>
      </c>
      <c r="J140" t="s" s="61">
        <v>1569</v>
      </c>
      <c r="K140" s="89"/>
      <c r="L140" t="s" s="246">
        <v>68</v>
      </c>
    </row>
    <row r="141" ht="54.95" customHeight="1" hidden="1">
      <c r="A141" s="59">
        <v>140</v>
      </c>
      <c r="B141" t="s" s="270">
        <v>1571</v>
      </c>
      <c r="C141" t="s" s="267">
        <v>1572</v>
      </c>
      <c r="D141" t="s" s="271">
        <v>1573</v>
      </c>
      <c r="E141" t="s" s="271">
        <v>1574</v>
      </c>
      <c r="F141" t="s" s="271">
        <v>1314</v>
      </c>
      <c r="G141" s="253">
        <v>1200000</v>
      </c>
      <c r="H141" t="s" s="271">
        <v>1013</v>
      </c>
      <c r="I141" t="s" s="272">
        <v>1460</v>
      </c>
      <c r="J141" t="s" s="273">
        <v>1569</v>
      </c>
      <c r="K141" t="s" s="246">
        <v>172</v>
      </c>
      <c r="L141" t="s" s="246">
        <v>68</v>
      </c>
    </row>
    <row r="142" ht="54.95" customHeight="1" hidden="1">
      <c r="A142" s="249">
        <v>141</v>
      </c>
      <c r="B142" t="s" s="60">
        <v>1575</v>
      </c>
      <c r="C142" t="s" s="60">
        <v>1576</v>
      </c>
      <c r="D142" t="s" s="60">
        <v>1577</v>
      </c>
      <c r="E142" t="s" s="61">
        <v>1578</v>
      </c>
      <c r="F142" t="s" s="245">
        <v>1314</v>
      </c>
      <c r="G142" s="77">
        <v>10000000</v>
      </c>
      <c r="H142" t="s" s="245">
        <v>1013</v>
      </c>
      <c r="I142" t="s" s="60">
        <v>1360</v>
      </c>
      <c r="J142" t="s" s="61">
        <v>1569</v>
      </c>
      <c r="K142" t="s" s="61">
        <v>67</v>
      </c>
      <c r="L142" t="s" s="246">
        <v>68</v>
      </c>
    </row>
    <row r="143" ht="54.95" customHeight="1" hidden="1">
      <c r="A143" s="249">
        <v>142</v>
      </c>
      <c r="B143" t="s" s="61">
        <v>1579</v>
      </c>
      <c r="C143" t="s" s="60">
        <v>1580</v>
      </c>
      <c r="D143" t="s" s="61">
        <v>1581</v>
      </c>
      <c r="E143" t="s" s="60">
        <v>1582</v>
      </c>
      <c r="F143" t="s" s="245">
        <v>1314</v>
      </c>
      <c r="G143" s="77">
        <v>3000000</v>
      </c>
      <c r="H143" t="s" s="245">
        <v>1013</v>
      </c>
      <c r="I143" t="s" s="60">
        <v>84</v>
      </c>
      <c r="J143" t="s" s="61">
        <v>1569</v>
      </c>
      <c r="K143" t="s" s="61">
        <v>67</v>
      </c>
      <c r="L143" t="s" s="246">
        <v>68</v>
      </c>
    </row>
    <row r="144" ht="54.95" customHeight="1" hidden="1">
      <c r="A144" s="249">
        <v>143</v>
      </c>
      <c r="B144" t="s" s="61">
        <v>1583</v>
      </c>
      <c r="C144" t="s" s="60">
        <v>1580</v>
      </c>
      <c r="D144" t="s" s="61">
        <v>1446</v>
      </c>
      <c r="E144" t="s" s="61">
        <v>1584</v>
      </c>
      <c r="F144" t="s" s="245">
        <v>1314</v>
      </c>
      <c r="G144" s="77">
        <v>4000000</v>
      </c>
      <c r="H144" t="s" s="245">
        <v>1013</v>
      </c>
      <c r="I144" t="s" s="60">
        <v>84</v>
      </c>
      <c r="J144" t="s" s="61">
        <v>1569</v>
      </c>
      <c r="K144" t="s" s="61">
        <v>67</v>
      </c>
      <c r="L144" t="s" s="246">
        <v>68</v>
      </c>
    </row>
    <row r="145" ht="45" customHeight="1" hidden="1">
      <c r="A145" s="249">
        <v>144</v>
      </c>
      <c r="B145" t="s" s="61">
        <v>1585</v>
      </c>
      <c r="C145" t="s" s="61">
        <v>1586</v>
      </c>
      <c r="D145" t="s" s="61">
        <v>1587</v>
      </c>
      <c r="E145" t="s" s="60">
        <v>1588</v>
      </c>
      <c r="F145" t="s" s="61">
        <v>1589</v>
      </c>
      <c r="G145" s="77">
        <v>2500000</v>
      </c>
      <c r="H145" t="s" s="245">
        <v>1013</v>
      </c>
      <c r="I145" t="s" s="61">
        <v>1460</v>
      </c>
      <c r="J145" s="274">
        <v>42917</v>
      </c>
      <c r="K145" t="s" s="61">
        <v>256</v>
      </c>
      <c r="L145" t="s" s="246">
        <v>68</v>
      </c>
    </row>
    <row r="146" ht="45" customHeight="1" hidden="1">
      <c r="A146" s="249">
        <v>145</v>
      </c>
      <c r="B146" t="s" s="61">
        <v>1590</v>
      </c>
      <c r="C146" t="s" s="61">
        <v>1586</v>
      </c>
      <c r="D146" t="s" s="61">
        <v>1587</v>
      </c>
      <c r="E146" t="s" s="60">
        <v>1591</v>
      </c>
      <c r="F146" t="s" s="61">
        <v>1589</v>
      </c>
      <c r="G146" s="77">
        <v>2500000</v>
      </c>
      <c r="H146" t="s" s="245">
        <v>1013</v>
      </c>
      <c r="I146" t="s" s="61">
        <v>1460</v>
      </c>
      <c r="J146" s="274">
        <v>42948</v>
      </c>
      <c r="K146" t="s" s="61">
        <v>256</v>
      </c>
      <c r="L146" t="s" s="246">
        <v>68</v>
      </c>
    </row>
    <row r="147" ht="45" customHeight="1" hidden="1">
      <c r="A147" s="249">
        <v>146</v>
      </c>
      <c r="B147" t="s" s="61">
        <v>1592</v>
      </c>
      <c r="C147" t="s" s="61">
        <v>1586</v>
      </c>
      <c r="D147" t="s" s="61">
        <v>1587</v>
      </c>
      <c r="E147" t="s" s="60">
        <v>1593</v>
      </c>
      <c r="F147" t="s" s="61">
        <v>1589</v>
      </c>
      <c r="G147" s="77">
        <v>2500000</v>
      </c>
      <c r="H147" t="s" s="245">
        <v>1013</v>
      </c>
      <c r="I147" t="s" s="61">
        <v>1460</v>
      </c>
      <c r="J147" s="274">
        <v>42917</v>
      </c>
      <c r="K147" t="s" s="61">
        <v>256</v>
      </c>
      <c r="L147" t="s" s="246">
        <v>68</v>
      </c>
    </row>
    <row r="148" ht="45" customHeight="1" hidden="1">
      <c r="A148" s="249">
        <v>147</v>
      </c>
      <c r="B148" t="s" s="61">
        <v>1594</v>
      </c>
      <c r="C148" t="s" s="61">
        <v>1586</v>
      </c>
      <c r="D148" t="s" s="61">
        <v>1530</v>
      </c>
      <c r="E148" t="s" s="61">
        <v>1595</v>
      </c>
      <c r="F148" t="s" s="61">
        <v>1589</v>
      </c>
      <c r="G148" s="77">
        <v>75000000</v>
      </c>
      <c r="H148" t="s" s="245">
        <v>1013</v>
      </c>
      <c r="I148" t="s" s="61">
        <v>1460</v>
      </c>
      <c r="J148" s="274">
        <v>43009</v>
      </c>
      <c r="K148" t="s" s="61">
        <v>256</v>
      </c>
      <c r="L148" t="s" s="246">
        <v>68</v>
      </c>
    </row>
    <row r="149" ht="45" customHeight="1" hidden="1">
      <c r="A149" s="249">
        <v>148</v>
      </c>
      <c r="B149" t="s" s="61">
        <v>1594</v>
      </c>
      <c r="C149" t="s" s="61">
        <v>1586</v>
      </c>
      <c r="D149" t="s" s="61">
        <v>1276</v>
      </c>
      <c r="E149" t="s" s="61">
        <v>1596</v>
      </c>
      <c r="F149" t="s" s="61">
        <v>1589</v>
      </c>
      <c r="G149" s="77">
        <v>3000000</v>
      </c>
      <c r="H149" t="s" s="245">
        <v>1013</v>
      </c>
      <c r="I149" t="s" s="61">
        <v>1460</v>
      </c>
      <c r="J149" s="274">
        <v>43009</v>
      </c>
      <c r="K149" t="s" s="61">
        <v>256</v>
      </c>
      <c r="L149" t="s" s="246">
        <v>68</v>
      </c>
    </row>
    <row r="150" ht="45" customHeight="1" hidden="1">
      <c r="A150" s="249">
        <v>149</v>
      </c>
      <c r="B150" t="s" s="61">
        <v>1597</v>
      </c>
      <c r="C150" t="s" s="61">
        <v>1586</v>
      </c>
      <c r="D150" t="s" s="61">
        <v>1598</v>
      </c>
      <c r="E150" t="s" s="61">
        <v>1599</v>
      </c>
      <c r="F150" t="s" s="61">
        <v>1589</v>
      </c>
      <c r="G150" s="77">
        <v>3000000</v>
      </c>
      <c r="H150" t="s" s="245">
        <v>1013</v>
      </c>
      <c r="I150" t="s" s="61">
        <v>1460</v>
      </c>
      <c r="J150" s="274">
        <v>43009</v>
      </c>
      <c r="K150" t="s" s="61">
        <v>256</v>
      </c>
      <c r="L150" t="s" s="246">
        <v>68</v>
      </c>
    </row>
    <row r="151" ht="45" customHeight="1" hidden="1">
      <c r="A151" s="249">
        <v>150</v>
      </c>
      <c r="B151" t="s" s="61">
        <v>1597</v>
      </c>
      <c r="C151" t="s" s="61">
        <v>1586</v>
      </c>
      <c r="D151" t="s" s="61">
        <v>1276</v>
      </c>
      <c r="E151" t="s" s="61">
        <v>1600</v>
      </c>
      <c r="F151" t="s" s="61">
        <v>1589</v>
      </c>
      <c r="G151" s="77">
        <v>3000000</v>
      </c>
      <c r="H151" t="s" s="245">
        <v>1013</v>
      </c>
      <c r="I151" t="s" s="61">
        <v>1460</v>
      </c>
      <c r="J151" s="274">
        <v>43009</v>
      </c>
      <c r="K151" t="s" s="61">
        <v>256</v>
      </c>
      <c r="L151" t="s" s="246">
        <v>68</v>
      </c>
    </row>
    <row r="152" ht="45" customHeight="1" hidden="1">
      <c r="A152" s="249">
        <v>151</v>
      </c>
      <c r="B152" t="s" s="61">
        <v>1601</v>
      </c>
      <c r="C152" t="s" s="61">
        <v>1586</v>
      </c>
      <c r="D152" t="s" s="61">
        <v>1530</v>
      </c>
      <c r="E152" t="s" s="61">
        <v>1602</v>
      </c>
      <c r="F152" t="s" s="61">
        <v>1589</v>
      </c>
      <c r="G152" s="77">
        <v>7500000</v>
      </c>
      <c r="H152" t="s" s="245">
        <v>1013</v>
      </c>
      <c r="I152" t="s" s="61">
        <v>1460</v>
      </c>
      <c r="J152" s="274">
        <v>43009</v>
      </c>
      <c r="K152" t="s" s="61">
        <v>256</v>
      </c>
      <c r="L152" t="s" s="246">
        <v>68</v>
      </c>
    </row>
    <row r="153" ht="45" customHeight="1" hidden="1">
      <c r="A153" s="249">
        <v>152</v>
      </c>
      <c r="B153" t="s" s="61">
        <v>1601</v>
      </c>
      <c r="C153" t="s" s="61">
        <v>1586</v>
      </c>
      <c r="D153" t="s" s="61">
        <v>1469</v>
      </c>
      <c r="E153" t="s" s="61">
        <v>1603</v>
      </c>
      <c r="F153" t="s" s="61">
        <v>1589</v>
      </c>
      <c r="G153" s="77">
        <v>3000000</v>
      </c>
      <c r="H153" t="s" s="245">
        <v>1013</v>
      </c>
      <c r="I153" t="s" s="61">
        <v>1460</v>
      </c>
      <c r="J153" s="274">
        <v>43009</v>
      </c>
      <c r="K153" t="s" s="61">
        <v>256</v>
      </c>
      <c r="L153" t="s" s="246">
        <v>68</v>
      </c>
    </row>
    <row r="154" ht="45" customHeight="1" hidden="1">
      <c r="A154" s="249">
        <v>153</v>
      </c>
      <c r="B154" t="s" s="61">
        <v>1604</v>
      </c>
      <c r="C154" t="s" s="61">
        <v>1586</v>
      </c>
      <c r="D154" t="s" s="61">
        <v>1605</v>
      </c>
      <c r="E154" t="s" s="61">
        <v>1606</v>
      </c>
      <c r="F154" t="s" s="61">
        <v>1589</v>
      </c>
      <c r="G154" s="77">
        <v>7500000</v>
      </c>
      <c r="H154" t="s" s="245">
        <v>1013</v>
      </c>
      <c r="I154" t="s" s="61">
        <v>1460</v>
      </c>
      <c r="J154" s="274">
        <v>43009</v>
      </c>
      <c r="K154" t="s" s="61">
        <v>256</v>
      </c>
      <c r="L154" t="s" s="246">
        <v>68</v>
      </c>
    </row>
    <row r="155" ht="45" customHeight="1" hidden="1">
      <c r="A155" s="249">
        <v>154</v>
      </c>
      <c r="B155" t="s" s="61">
        <v>1607</v>
      </c>
      <c r="C155" t="s" s="61">
        <v>1586</v>
      </c>
      <c r="D155" t="s" s="61">
        <v>1469</v>
      </c>
      <c r="E155" t="s" s="61">
        <v>1608</v>
      </c>
      <c r="F155" t="s" s="61">
        <v>1589</v>
      </c>
      <c r="G155" s="77">
        <v>3000000</v>
      </c>
      <c r="H155" t="s" s="245">
        <v>1013</v>
      </c>
      <c r="I155" t="s" s="61">
        <v>1460</v>
      </c>
      <c r="J155" s="274">
        <v>43009</v>
      </c>
      <c r="K155" t="s" s="61">
        <v>256</v>
      </c>
      <c r="L155" t="s" s="246">
        <v>68</v>
      </c>
    </row>
    <row r="156" ht="45" customHeight="1" hidden="1">
      <c r="A156" s="249">
        <v>155</v>
      </c>
      <c r="B156" t="s" s="61">
        <v>1609</v>
      </c>
      <c r="C156" t="s" s="61">
        <v>1586</v>
      </c>
      <c r="D156" t="s" s="61">
        <v>1469</v>
      </c>
      <c r="E156" t="s" s="61">
        <v>1610</v>
      </c>
      <c r="F156" t="s" s="61">
        <v>1589</v>
      </c>
      <c r="G156" s="77">
        <v>3000000</v>
      </c>
      <c r="H156" t="s" s="245">
        <v>1013</v>
      </c>
      <c r="I156" t="s" s="61">
        <v>1460</v>
      </c>
      <c r="J156" s="274">
        <v>43009</v>
      </c>
      <c r="K156" t="s" s="61">
        <v>256</v>
      </c>
      <c r="L156" t="s" s="246">
        <v>68</v>
      </c>
    </row>
    <row r="157" ht="45" customHeight="1" hidden="1">
      <c r="A157" s="249">
        <v>156</v>
      </c>
      <c r="B157" t="s" s="61">
        <v>1611</v>
      </c>
      <c r="C157" t="s" s="61">
        <v>1586</v>
      </c>
      <c r="D157" t="s" s="61">
        <v>1587</v>
      </c>
      <c r="E157" t="s" s="61">
        <v>1612</v>
      </c>
      <c r="F157" t="s" s="61">
        <v>1589</v>
      </c>
      <c r="G157" s="77">
        <v>2500000</v>
      </c>
      <c r="H157" t="s" s="245">
        <v>1013</v>
      </c>
      <c r="I157" t="s" s="61">
        <v>1460</v>
      </c>
      <c r="J157" s="274">
        <v>43009</v>
      </c>
      <c r="K157" t="s" s="61">
        <v>256</v>
      </c>
      <c r="L157" t="s" s="246">
        <v>68</v>
      </c>
    </row>
    <row r="158" ht="45" customHeight="1" hidden="1">
      <c r="A158" s="249">
        <v>157</v>
      </c>
      <c r="B158" t="s" s="61">
        <v>1613</v>
      </c>
      <c r="C158" t="s" s="61">
        <v>1586</v>
      </c>
      <c r="D158" t="s" s="61">
        <v>1587</v>
      </c>
      <c r="E158" t="s" s="61">
        <v>1614</v>
      </c>
      <c r="F158" t="s" s="61">
        <v>1589</v>
      </c>
      <c r="G158" s="77">
        <v>2500000</v>
      </c>
      <c r="H158" t="s" s="245">
        <v>1013</v>
      </c>
      <c r="I158" t="s" s="61">
        <v>1460</v>
      </c>
      <c r="J158" s="274">
        <v>43009</v>
      </c>
      <c r="K158" t="s" s="61">
        <v>256</v>
      </c>
      <c r="L158" t="s" s="246">
        <v>68</v>
      </c>
    </row>
    <row r="159" ht="45" customHeight="1" hidden="1">
      <c r="A159" s="249">
        <v>158</v>
      </c>
      <c r="B159" t="s" s="61">
        <v>1590</v>
      </c>
      <c r="C159" t="s" s="61">
        <v>1586</v>
      </c>
      <c r="D159" t="s" s="61">
        <v>1587</v>
      </c>
      <c r="E159" t="s" s="61">
        <v>1615</v>
      </c>
      <c r="F159" t="s" s="61">
        <v>1589</v>
      </c>
      <c r="G159" s="77">
        <v>2500000</v>
      </c>
      <c r="H159" t="s" s="245">
        <v>1013</v>
      </c>
      <c r="I159" t="s" s="61">
        <v>1460</v>
      </c>
      <c r="J159" s="274">
        <v>43009</v>
      </c>
      <c r="K159" t="s" s="61">
        <v>256</v>
      </c>
      <c r="L159" t="s" s="246">
        <v>68</v>
      </c>
    </row>
    <row r="160" ht="45" customHeight="1" hidden="1">
      <c r="A160" s="249">
        <v>159</v>
      </c>
      <c r="B160" t="s" s="61">
        <v>1616</v>
      </c>
      <c r="C160" t="s" s="61">
        <v>1586</v>
      </c>
      <c r="D160" t="s" s="61">
        <v>1587</v>
      </c>
      <c r="E160" t="s" s="61">
        <v>1617</v>
      </c>
      <c r="F160" t="s" s="60">
        <v>1618</v>
      </c>
      <c r="G160" s="77">
        <v>2500000</v>
      </c>
      <c r="H160" t="s" s="245">
        <v>1013</v>
      </c>
      <c r="I160" t="s" s="61">
        <v>1460</v>
      </c>
      <c r="J160" s="274">
        <v>43009</v>
      </c>
      <c r="K160" t="s" s="61">
        <v>256</v>
      </c>
      <c r="L160" t="s" s="246">
        <v>68</v>
      </c>
    </row>
    <row r="161" ht="45" customHeight="1" hidden="1">
      <c r="A161" s="249">
        <v>160</v>
      </c>
      <c r="B161" t="s" s="61">
        <v>1619</v>
      </c>
      <c r="C161" t="s" s="61">
        <v>1586</v>
      </c>
      <c r="D161" t="s" s="61">
        <v>1587</v>
      </c>
      <c r="E161" t="s" s="61">
        <v>1620</v>
      </c>
      <c r="F161" t="s" s="61">
        <v>1589</v>
      </c>
      <c r="G161" s="77">
        <v>2500000</v>
      </c>
      <c r="H161" t="s" s="245">
        <v>1013</v>
      </c>
      <c r="I161" t="s" s="61">
        <v>1460</v>
      </c>
      <c r="J161" s="274">
        <v>43009</v>
      </c>
      <c r="K161" t="s" s="61">
        <v>256</v>
      </c>
      <c r="L161" t="s" s="246">
        <v>68</v>
      </c>
    </row>
    <row r="162" ht="45" customHeight="1" hidden="1">
      <c r="A162" s="249">
        <v>161</v>
      </c>
      <c r="B162" t="s" s="61">
        <v>1607</v>
      </c>
      <c r="C162" t="s" s="61">
        <v>1586</v>
      </c>
      <c r="D162" t="s" s="61">
        <v>1469</v>
      </c>
      <c r="E162" t="s" s="61">
        <v>1608</v>
      </c>
      <c r="F162" t="s" s="61">
        <v>1589</v>
      </c>
      <c r="G162" s="77">
        <v>2500000</v>
      </c>
      <c r="H162" t="s" s="245">
        <v>1013</v>
      </c>
      <c r="I162" t="s" s="61">
        <v>1460</v>
      </c>
      <c r="J162" s="274">
        <v>43009</v>
      </c>
      <c r="K162" t="s" s="61">
        <v>256</v>
      </c>
      <c r="L162" t="s" s="246">
        <v>68</v>
      </c>
    </row>
    <row r="163" ht="45" customHeight="1" hidden="1">
      <c r="A163" s="249">
        <v>162</v>
      </c>
      <c r="B163" t="s" s="61">
        <v>1621</v>
      </c>
      <c r="C163" t="s" s="61">
        <v>1586</v>
      </c>
      <c r="D163" t="s" s="61">
        <v>1469</v>
      </c>
      <c r="E163" t="s" s="61">
        <v>1622</v>
      </c>
      <c r="F163" t="s" s="61">
        <v>1589</v>
      </c>
      <c r="G163" s="77">
        <v>2500000</v>
      </c>
      <c r="H163" t="s" s="245">
        <v>1013</v>
      </c>
      <c r="I163" t="s" s="61">
        <v>1460</v>
      </c>
      <c r="J163" s="274">
        <v>43009</v>
      </c>
      <c r="K163" t="s" s="61">
        <v>256</v>
      </c>
      <c r="L163" t="s" s="246">
        <v>68</v>
      </c>
    </row>
    <row r="164" ht="45" customHeight="1" hidden="1">
      <c r="A164" s="249">
        <v>163</v>
      </c>
      <c r="B164" t="s" s="61">
        <v>1623</v>
      </c>
      <c r="C164" t="s" s="61">
        <v>1586</v>
      </c>
      <c r="D164" t="s" s="61">
        <v>1587</v>
      </c>
      <c r="E164" t="s" s="61">
        <v>1624</v>
      </c>
      <c r="F164" t="s" s="61">
        <v>1589</v>
      </c>
      <c r="G164" s="77">
        <v>2500000</v>
      </c>
      <c r="H164" t="s" s="245">
        <v>1013</v>
      </c>
      <c r="I164" t="s" s="61">
        <v>1460</v>
      </c>
      <c r="J164" s="274">
        <v>43009</v>
      </c>
      <c r="K164" t="s" s="61">
        <v>256</v>
      </c>
      <c r="L164" t="s" s="246">
        <v>68</v>
      </c>
    </row>
    <row r="165" ht="45" customHeight="1">
      <c r="A165" s="249">
        <v>164</v>
      </c>
      <c r="B165" t="s" s="60">
        <v>1625</v>
      </c>
      <c r="C165" t="s" s="61">
        <v>1626</v>
      </c>
      <c r="D165" t="s" s="61">
        <v>1577</v>
      </c>
      <c r="E165" t="s" s="61">
        <v>1627</v>
      </c>
      <c r="F165" t="s" s="61">
        <v>1628</v>
      </c>
      <c r="G165" s="77">
        <v>8000000</v>
      </c>
      <c r="H165" s="275"/>
      <c r="I165" t="s" s="61">
        <v>1460</v>
      </c>
      <c r="J165" s="274">
        <v>43191</v>
      </c>
      <c r="K165" s="89"/>
      <c r="L165" t="s" s="246">
        <v>68</v>
      </c>
    </row>
    <row r="166" ht="45" customHeight="1">
      <c r="A166" s="249">
        <v>165</v>
      </c>
      <c r="B166" t="s" s="60">
        <v>1629</v>
      </c>
      <c r="C166" t="s" s="61">
        <v>1626</v>
      </c>
      <c r="D166" t="s" s="61">
        <v>1630</v>
      </c>
      <c r="E166" t="s" s="61">
        <v>1631</v>
      </c>
      <c r="F166" t="s" s="61">
        <v>1628</v>
      </c>
      <c r="G166" s="77">
        <v>4000000</v>
      </c>
      <c r="H166" s="275"/>
      <c r="I166" t="s" s="61">
        <v>1460</v>
      </c>
      <c r="J166" s="274">
        <v>43191</v>
      </c>
      <c r="K166" s="89"/>
      <c r="L166" t="s" s="246">
        <v>68</v>
      </c>
    </row>
    <row r="167" ht="45" customHeight="1">
      <c r="A167" s="249">
        <v>166</v>
      </c>
      <c r="B167" t="s" s="60">
        <v>1632</v>
      </c>
      <c r="C167" t="s" s="61">
        <v>1626</v>
      </c>
      <c r="D167" t="s" s="61">
        <v>1633</v>
      </c>
      <c r="E167" t="s" s="61">
        <v>1634</v>
      </c>
      <c r="F167" t="s" s="61">
        <v>1628</v>
      </c>
      <c r="G167" s="77">
        <v>3000000</v>
      </c>
      <c r="H167" s="275"/>
      <c r="I167" t="s" s="61">
        <v>1460</v>
      </c>
      <c r="J167" s="274">
        <v>43191</v>
      </c>
      <c r="K167" s="89"/>
      <c r="L167" t="s" s="246">
        <v>68</v>
      </c>
    </row>
    <row r="168" ht="45" customHeight="1">
      <c r="A168" s="249">
        <v>167</v>
      </c>
      <c r="B168" t="s" s="60">
        <v>1635</v>
      </c>
      <c r="C168" t="s" s="61">
        <v>1626</v>
      </c>
      <c r="D168" t="s" s="61">
        <v>1636</v>
      </c>
      <c r="E168" t="s" s="61">
        <v>1637</v>
      </c>
      <c r="F168" t="s" s="61">
        <v>1628</v>
      </c>
      <c r="G168" s="77">
        <v>3000000</v>
      </c>
      <c r="H168" s="275"/>
      <c r="I168" t="s" s="61">
        <v>1460</v>
      </c>
      <c r="J168" s="274">
        <v>43191</v>
      </c>
      <c r="K168" s="89"/>
      <c r="L168" t="s" s="246">
        <v>68</v>
      </c>
    </row>
    <row r="169" ht="45" customHeight="1">
      <c r="A169" s="249">
        <v>168</v>
      </c>
      <c r="B169" t="s" s="60">
        <v>1638</v>
      </c>
      <c r="C169" t="s" s="61">
        <v>1626</v>
      </c>
      <c r="D169" t="s" s="61">
        <v>1577</v>
      </c>
      <c r="E169" t="s" s="61">
        <v>1639</v>
      </c>
      <c r="F169" t="s" s="61">
        <v>1628</v>
      </c>
      <c r="G169" s="77">
        <v>8000000</v>
      </c>
      <c r="H169" s="275"/>
      <c r="I169" t="s" s="61">
        <v>1460</v>
      </c>
      <c r="J169" s="274">
        <v>43191</v>
      </c>
      <c r="K169" s="89"/>
      <c r="L169" t="s" s="246">
        <v>68</v>
      </c>
    </row>
    <row r="170" ht="45" customHeight="1">
      <c r="A170" s="249">
        <v>169</v>
      </c>
      <c r="B170" t="s" s="60">
        <v>1640</v>
      </c>
      <c r="C170" t="s" s="61">
        <v>1641</v>
      </c>
      <c r="D170" t="s" s="61">
        <v>1474</v>
      </c>
      <c r="E170" t="s" s="61">
        <v>1642</v>
      </c>
      <c r="F170" t="s" s="61">
        <v>1641</v>
      </c>
      <c r="G170" s="77">
        <v>7000000</v>
      </c>
      <c r="H170" s="275"/>
      <c r="I170" t="s" s="61">
        <v>1460</v>
      </c>
      <c r="J170" s="274">
        <v>43101</v>
      </c>
      <c r="K170" s="89"/>
      <c r="L170" t="s" s="246">
        <v>68</v>
      </c>
    </row>
    <row r="171" ht="45" customHeight="1">
      <c r="A171" s="249">
        <v>170</v>
      </c>
      <c r="B171" t="s" s="60">
        <v>1643</v>
      </c>
      <c r="C171" t="s" s="61">
        <v>1644</v>
      </c>
      <c r="D171" t="s" s="61">
        <v>1645</v>
      </c>
      <c r="E171" t="s" s="61">
        <v>1646</v>
      </c>
      <c r="F171" t="s" s="61">
        <v>1647</v>
      </c>
      <c r="G171" s="77">
        <v>4000000</v>
      </c>
      <c r="H171" s="275"/>
      <c r="I171" t="s" s="61">
        <v>1460</v>
      </c>
      <c r="J171" s="274">
        <v>43313</v>
      </c>
      <c r="K171" s="89"/>
      <c r="L171" t="s" s="246">
        <v>68</v>
      </c>
    </row>
    <row r="172" ht="45" customHeight="1">
      <c r="A172" s="249">
        <v>171</v>
      </c>
      <c r="B172" t="s" s="60">
        <v>1648</v>
      </c>
      <c r="C172" t="s" s="61">
        <v>1644</v>
      </c>
      <c r="D172" t="s" s="61">
        <v>1645</v>
      </c>
      <c r="E172" t="s" s="61">
        <v>1649</v>
      </c>
      <c r="F172" t="s" s="61">
        <v>1647</v>
      </c>
      <c r="G172" s="77">
        <v>4000000</v>
      </c>
      <c r="H172" s="275"/>
      <c r="I172" t="s" s="61">
        <v>1460</v>
      </c>
      <c r="J172" s="274">
        <v>43313</v>
      </c>
      <c r="K172" s="89"/>
      <c r="L172" t="s" s="246">
        <v>68</v>
      </c>
    </row>
    <row r="173" ht="45" customHeight="1">
      <c r="A173" s="249">
        <v>172</v>
      </c>
      <c r="B173" t="s" s="60">
        <v>1650</v>
      </c>
      <c r="C173" t="s" s="61">
        <v>1644</v>
      </c>
      <c r="D173" t="s" s="61">
        <v>1645</v>
      </c>
      <c r="E173" t="s" s="61">
        <v>1651</v>
      </c>
      <c r="F173" t="s" s="61">
        <v>1647</v>
      </c>
      <c r="G173" s="77">
        <v>4000000</v>
      </c>
      <c r="H173" s="275"/>
      <c r="I173" t="s" s="61">
        <v>1460</v>
      </c>
      <c r="J173" s="274">
        <v>43313</v>
      </c>
      <c r="K173" s="89"/>
      <c r="L173" t="s" s="246">
        <v>68</v>
      </c>
    </row>
    <row r="174" ht="45" customHeight="1">
      <c r="A174" s="249">
        <v>173</v>
      </c>
      <c r="B174" t="s" s="60">
        <v>1652</v>
      </c>
      <c r="C174" t="s" s="61">
        <v>1644</v>
      </c>
      <c r="D174" t="s" s="61">
        <v>1645</v>
      </c>
      <c r="E174" t="s" s="61">
        <v>1653</v>
      </c>
      <c r="F174" t="s" s="61">
        <v>1647</v>
      </c>
      <c r="G174" s="77">
        <v>4000000</v>
      </c>
      <c r="H174" s="275"/>
      <c r="I174" t="s" s="61">
        <v>1460</v>
      </c>
      <c r="J174" s="274">
        <v>43313</v>
      </c>
      <c r="K174" s="89"/>
      <c r="L174" t="s" s="246">
        <v>68</v>
      </c>
    </row>
    <row r="175" ht="45" customHeight="1">
      <c r="A175" s="249">
        <v>174</v>
      </c>
      <c r="B175" t="s" s="60">
        <v>1654</v>
      </c>
      <c r="C175" t="s" s="61">
        <v>1644</v>
      </c>
      <c r="D175" t="s" s="61">
        <v>1645</v>
      </c>
      <c r="E175" t="s" s="61">
        <v>1655</v>
      </c>
      <c r="F175" t="s" s="61">
        <v>1647</v>
      </c>
      <c r="G175" s="77">
        <v>4000000</v>
      </c>
      <c r="H175" s="275"/>
      <c r="I175" t="s" s="61">
        <v>1460</v>
      </c>
      <c r="J175" s="274">
        <v>43313</v>
      </c>
      <c r="K175" s="89"/>
      <c r="L175" t="s" s="246">
        <v>68</v>
      </c>
    </row>
    <row r="176" ht="45" customHeight="1">
      <c r="A176" s="249">
        <v>175</v>
      </c>
      <c r="B176" t="s" s="60">
        <v>1656</v>
      </c>
      <c r="C176" t="s" s="61">
        <v>1644</v>
      </c>
      <c r="D176" t="s" s="61">
        <v>1657</v>
      </c>
      <c r="E176" t="s" s="61">
        <v>1658</v>
      </c>
      <c r="F176" t="s" s="61">
        <v>1647</v>
      </c>
      <c r="G176" s="77">
        <v>5000000</v>
      </c>
      <c r="H176" s="275"/>
      <c r="I176" t="s" s="61">
        <v>1460</v>
      </c>
      <c r="J176" s="274">
        <v>43313</v>
      </c>
      <c r="K176" s="89"/>
      <c r="L176" t="s" s="246">
        <v>68</v>
      </c>
    </row>
    <row r="177" ht="45" customHeight="1">
      <c r="A177" s="249">
        <v>176</v>
      </c>
      <c r="B177" t="s" s="60">
        <v>1659</v>
      </c>
      <c r="C177" t="s" s="61">
        <v>1644</v>
      </c>
      <c r="D177" t="s" s="61">
        <v>1645</v>
      </c>
      <c r="E177" t="s" s="61">
        <v>1660</v>
      </c>
      <c r="F177" t="s" s="61">
        <v>1647</v>
      </c>
      <c r="G177" s="77">
        <v>4000000</v>
      </c>
      <c r="H177" s="275"/>
      <c r="I177" t="s" s="61">
        <v>1460</v>
      </c>
      <c r="J177" s="274">
        <v>43313</v>
      </c>
      <c r="K177" s="89"/>
      <c r="L177" t="s" s="246">
        <v>68</v>
      </c>
    </row>
    <row r="178" ht="45" customHeight="1">
      <c r="A178" s="249">
        <v>177</v>
      </c>
      <c r="B178" t="s" s="60">
        <v>1661</v>
      </c>
      <c r="C178" t="s" s="61">
        <v>1644</v>
      </c>
      <c r="D178" t="s" s="61">
        <v>1645</v>
      </c>
      <c r="E178" t="s" s="61">
        <v>1662</v>
      </c>
      <c r="F178" t="s" s="61">
        <v>1647</v>
      </c>
      <c r="G178" s="77">
        <v>4000000</v>
      </c>
      <c r="H178" s="275"/>
      <c r="I178" t="s" s="61">
        <v>1460</v>
      </c>
      <c r="J178" s="274">
        <v>43313</v>
      </c>
      <c r="K178" s="89"/>
      <c r="L178" t="s" s="246">
        <v>68</v>
      </c>
    </row>
    <row r="179" ht="45" customHeight="1">
      <c r="A179" s="249">
        <v>178</v>
      </c>
      <c r="B179" t="s" s="60">
        <v>1663</v>
      </c>
      <c r="C179" t="s" s="61">
        <v>1644</v>
      </c>
      <c r="D179" t="s" s="61">
        <v>1645</v>
      </c>
      <c r="E179" t="s" s="61">
        <v>1664</v>
      </c>
      <c r="F179" t="s" s="61">
        <v>1647</v>
      </c>
      <c r="G179" s="77">
        <v>4000000</v>
      </c>
      <c r="H179" s="275"/>
      <c r="I179" t="s" s="61">
        <v>1460</v>
      </c>
      <c r="J179" s="274">
        <v>43313</v>
      </c>
      <c r="K179" s="89"/>
      <c r="L179" t="s" s="246">
        <v>68</v>
      </c>
    </row>
    <row r="180" ht="45" customHeight="1">
      <c r="A180" s="249">
        <v>179</v>
      </c>
      <c r="B180" t="s" s="60">
        <v>1665</v>
      </c>
      <c r="C180" t="s" s="61">
        <v>1644</v>
      </c>
      <c r="D180" t="s" s="61">
        <v>1645</v>
      </c>
      <c r="E180" t="s" s="61">
        <v>1666</v>
      </c>
      <c r="F180" t="s" s="61">
        <v>1647</v>
      </c>
      <c r="G180" s="77">
        <v>4000000</v>
      </c>
      <c r="H180" s="275"/>
      <c r="I180" t="s" s="61">
        <v>1460</v>
      </c>
      <c r="J180" s="274">
        <v>43313</v>
      </c>
      <c r="K180" s="89"/>
      <c r="L180" t="s" s="246">
        <v>68</v>
      </c>
    </row>
    <row r="181" ht="45" customHeight="1">
      <c r="A181" s="249">
        <v>180</v>
      </c>
      <c r="B181" t="s" s="60">
        <v>1667</v>
      </c>
      <c r="C181" t="s" s="61">
        <v>1644</v>
      </c>
      <c r="D181" t="s" s="61">
        <v>1645</v>
      </c>
      <c r="E181" t="s" s="61">
        <v>1668</v>
      </c>
      <c r="F181" t="s" s="61">
        <v>1647</v>
      </c>
      <c r="G181" s="77">
        <v>4000000</v>
      </c>
      <c r="H181" s="275"/>
      <c r="I181" t="s" s="61">
        <v>1460</v>
      </c>
      <c r="J181" s="274">
        <v>43313</v>
      </c>
      <c r="K181" s="89"/>
      <c r="L181" t="s" s="246">
        <v>68</v>
      </c>
    </row>
    <row r="182" ht="45" customHeight="1">
      <c r="A182" s="249">
        <v>181</v>
      </c>
      <c r="B182" t="s" s="60">
        <v>1669</v>
      </c>
      <c r="C182" t="s" s="61">
        <v>1644</v>
      </c>
      <c r="D182" t="s" s="61">
        <v>1670</v>
      </c>
      <c r="E182" t="s" s="61">
        <v>1671</v>
      </c>
      <c r="F182" t="s" s="61">
        <v>1647</v>
      </c>
      <c r="G182" s="77">
        <v>6000000</v>
      </c>
      <c r="H182" s="275"/>
      <c r="I182" t="s" s="61">
        <v>1460</v>
      </c>
      <c r="J182" s="274">
        <v>43313</v>
      </c>
      <c r="K182" s="89"/>
      <c r="L182" t="s" s="246">
        <v>68</v>
      </c>
    </row>
    <row r="183" ht="45" customHeight="1">
      <c r="A183" s="249">
        <v>182</v>
      </c>
      <c r="B183" t="s" s="60">
        <v>1672</v>
      </c>
      <c r="C183" t="s" s="61">
        <v>1644</v>
      </c>
      <c r="D183" t="s" s="61">
        <v>1389</v>
      </c>
      <c r="E183" t="s" s="61">
        <v>1673</v>
      </c>
      <c r="F183" t="s" s="61">
        <v>1674</v>
      </c>
      <c r="G183" s="77">
        <v>2500000</v>
      </c>
      <c r="H183" s="275"/>
      <c r="I183" t="s" s="61">
        <v>1460</v>
      </c>
      <c r="J183" s="274">
        <v>43344</v>
      </c>
      <c r="K183" s="89"/>
      <c r="L183" t="s" s="246">
        <v>68</v>
      </c>
    </row>
    <row r="184" ht="45" customHeight="1">
      <c r="A184" s="249">
        <v>183</v>
      </c>
      <c r="B184" t="s" s="60">
        <v>1675</v>
      </c>
      <c r="C184" t="s" s="61">
        <v>1626</v>
      </c>
      <c r="D184" t="s" s="61">
        <v>1630</v>
      </c>
      <c r="E184" s="89"/>
      <c r="F184" t="s" s="61">
        <v>1626</v>
      </c>
      <c r="G184" s="77">
        <v>4000000</v>
      </c>
      <c r="H184" s="275"/>
      <c r="I184" t="s" s="61">
        <v>1460</v>
      </c>
      <c r="J184" s="274">
        <v>43191</v>
      </c>
      <c r="K184" s="89"/>
      <c r="L184" t="s" s="246">
        <v>68</v>
      </c>
    </row>
    <row r="185" ht="45" customHeight="1">
      <c r="A185" s="249">
        <v>184</v>
      </c>
      <c r="B185" t="s" s="60">
        <v>1676</v>
      </c>
      <c r="C185" t="s" s="61">
        <v>1626</v>
      </c>
      <c r="D185" t="s" s="61">
        <v>1633</v>
      </c>
      <c r="E185" s="89"/>
      <c r="F185" t="s" s="61">
        <v>1626</v>
      </c>
      <c r="G185" s="77">
        <v>3000000</v>
      </c>
      <c r="H185" s="275"/>
      <c r="I185" t="s" s="61">
        <v>1460</v>
      </c>
      <c r="J185" s="274">
        <v>43191</v>
      </c>
      <c r="K185" s="89"/>
      <c r="L185" t="s" s="246">
        <v>68</v>
      </c>
    </row>
    <row r="186" ht="45" customHeight="1">
      <c r="A186" s="249">
        <v>185</v>
      </c>
      <c r="B186" t="s" s="60">
        <v>1677</v>
      </c>
      <c r="C186" t="s" s="61">
        <v>1626</v>
      </c>
      <c r="D186" t="s" s="61">
        <v>1633</v>
      </c>
      <c r="E186" s="89"/>
      <c r="F186" t="s" s="61">
        <v>1626</v>
      </c>
      <c r="G186" s="77">
        <v>3000000</v>
      </c>
      <c r="H186" s="275"/>
      <c r="I186" t="s" s="61">
        <v>1460</v>
      </c>
      <c r="J186" s="274">
        <v>43191</v>
      </c>
      <c r="K186" s="89"/>
      <c r="L186" t="s" s="246">
        <v>68</v>
      </c>
    </row>
    <row r="187" ht="45" customHeight="1">
      <c r="A187" s="249">
        <v>186</v>
      </c>
      <c r="B187" t="s" s="60">
        <v>1678</v>
      </c>
      <c r="C187" t="s" s="61">
        <v>1679</v>
      </c>
      <c r="D187" t="s" s="61">
        <v>1474</v>
      </c>
      <c r="E187" t="s" s="61">
        <v>1578</v>
      </c>
      <c r="F187" t="s" s="61">
        <v>1647</v>
      </c>
      <c r="G187" s="77">
        <v>10000000</v>
      </c>
      <c r="H187" s="275"/>
      <c r="I187" t="s" s="61">
        <v>1460</v>
      </c>
      <c r="J187" s="274">
        <v>43435</v>
      </c>
      <c r="K187" s="89"/>
      <c r="L187" t="s" s="246">
        <v>68</v>
      </c>
    </row>
    <row r="188" ht="45" customHeight="1">
      <c r="A188" s="249">
        <v>187</v>
      </c>
      <c r="B188" t="s" s="60">
        <v>1680</v>
      </c>
      <c r="C188" t="s" s="61">
        <v>1681</v>
      </c>
      <c r="D188" t="s" s="61">
        <v>1682</v>
      </c>
      <c r="E188" t="s" s="61">
        <v>1683</v>
      </c>
      <c r="F188" t="s" s="61">
        <v>1647</v>
      </c>
      <c r="G188" s="77">
        <v>2000000</v>
      </c>
      <c r="H188" s="275"/>
      <c r="I188" t="s" s="61">
        <v>71</v>
      </c>
      <c r="J188" s="274">
        <v>43435</v>
      </c>
      <c r="K188" s="89"/>
      <c r="L188" t="s" s="246">
        <v>1121</v>
      </c>
    </row>
    <row r="189" ht="45" customHeight="1">
      <c r="A189" s="249">
        <v>188</v>
      </c>
      <c r="B189" t="s" s="60">
        <v>1680</v>
      </c>
      <c r="C189" t="s" s="61">
        <v>1681</v>
      </c>
      <c r="D189" t="s" s="61">
        <v>1276</v>
      </c>
      <c r="E189" t="s" s="61">
        <v>1684</v>
      </c>
      <c r="F189" t="s" s="61">
        <v>1647</v>
      </c>
      <c r="G189" s="77">
        <v>1800000</v>
      </c>
      <c r="H189" s="275"/>
      <c r="I189" t="s" s="61">
        <v>71</v>
      </c>
      <c r="J189" s="274">
        <v>43435</v>
      </c>
      <c r="K189" s="89"/>
      <c r="L189" t="s" s="246">
        <v>1121</v>
      </c>
    </row>
    <row r="190" ht="31.5" customHeight="1">
      <c r="A190" s="276"/>
      <c r="B190" s="89"/>
      <c r="C190" s="89"/>
      <c r="D190" s="89"/>
      <c r="E190" s="89"/>
      <c r="F190" s="89"/>
      <c r="G190" s="277">
        <f>SUM(G165:G189)</f>
        <v>110300000</v>
      </c>
      <c r="H190" s="186"/>
      <c r="I190" s="89"/>
      <c r="J190" s="89"/>
      <c r="K190" s="89"/>
      <c r="L190" s="89"/>
    </row>
    <row r="191" ht="45" customHeight="1">
      <c r="A191" s="276"/>
      <c r="B191" s="89"/>
      <c r="C191" s="89"/>
      <c r="D191" s="89"/>
      <c r="E191" s="89"/>
      <c r="F191" s="89"/>
      <c r="G191" s="89"/>
      <c r="H191" s="186"/>
      <c r="I191" s="89"/>
      <c r="J191" s="89"/>
      <c r="K191" s="89"/>
      <c r="L191" s="89"/>
    </row>
    <row r="192" ht="45" customHeight="1">
      <c r="A192" s="276"/>
      <c r="B192" s="89"/>
      <c r="C192" s="89"/>
      <c r="D192" s="89"/>
      <c r="E192" s="89"/>
      <c r="F192" s="89"/>
      <c r="G192" s="89"/>
      <c r="H192" s="186"/>
      <c r="I192" s="89"/>
      <c r="J192" s="89"/>
      <c r="K192" s="89"/>
      <c r="L192" s="89"/>
    </row>
    <row r="193" ht="45" customHeight="1">
      <c r="A193" s="276"/>
      <c r="B193" s="89"/>
      <c r="C193" s="89"/>
      <c r="D193" s="89"/>
      <c r="E193" s="89"/>
      <c r="F193" s="89"/>
      <c r="G193" s="89"/>
      <c r="H193" s="186"/>
      <c r="I193" s="89"/>
      <c r="J193" s="89"/>
      <c r="K193" s="89"/>
      <c r="L193" s="89"/>
    </row>
    <row r="194" ht="45" customHeight="1">
      <c r="A194" s="276"/>
      <c r="B194" s="89"/>
      <c r="C194" s="89"/>
      <c r="D194" s="89"/>
      <c r="E194" s="89"/>
      <c r="F194" s="89"/>
      <c r="G194" s="89"/>
      <c r="H194" s="186"/>
      <c r="I194" s="89"/>
      <c r="J194" s="89"/>
      <c r="K194" s="89"/>
      <c r="L194" s="89"/>
    </row>
    <row r="195" ht="45" customHeight="1">
      <c r="A195" s="276"/>
      <c r="B195" s="89"/>
      <c r="C195" s="89"/>
      <c r="D195" s="89"/>
      <c r="E195" s="89"/>
      <c r="F195" s="89"/>
      <c r="G195" s="89"/>
      <c r="H195" s="186"/>
      <c r="I195" s="89"/>
      <c r="J195" s="89"/>
      <c r="K195" s="89"/>
      <c r="L195" s="89"/>
    </row>
    <row r="196" ht="45" customHeight="1">
      <c r="A196" s="276"/>
      <c r="B196" s="89"/>
      <c r="C196" s="89"/>
      <c r="D196" s="89"/>
      <c r="E196" s="89"/>
      <c r="F196" s="89"/>
      <c r="G196" s="89"/>
      <c r="H196" s="186"/>
      <c r="I196" s="89"/>
      <c r="J196" s="89"/>
      <c r="K196" s="89"/>
      <c r="L196" s="89"/>
    </row>
    <row r="197" ht="45" customHeight="1">
      <c r="A197" s="276"/>
      <c r="B197" s="89"/>
      <c r="C197" s="89"/>
      <c r="D197" s="89"/>
      <c r="E197" s="89"/>
      <c r="F197" s="89"/>
      <c r="G197" s="89"/>
      <c r="H197" s="186"/>
      <c r="I197" s="89"/>
      <c r="J197" s="89"/>
      <c r="K197" s="89"/>
      <c r="L197" s="89"/>
    </row>
    <row r="198" ht="45" customHeight="1">
      <c r="A198" s="276"/>
      <c r="B198" s="89"/>
      <c r="C198" s="89"/>
      <c r="D198" s="89"/>
      <c r="E198" s="89"/>
      <c r="F198" s="89"/>
      <c r="G198" s="89"/>
      <c r="H198" s="186"/>
      <c r="I198" s="89"/>
      <c r="J198" s="89"/>
      <c r="K198" s="89"/>
      <c r="L198" s="89"/>
    </row>
    <row r="199" ht="45" customHeight="1">
      <c r="A199" s="276"/>
      <c r="B199" s="89"/>
      <c r="C199" s="89"/>
      <c r="D199" s="89"/>
      <c r="E199" s="89"/>
      <c r="F199" s="89"/>
      <c r="G199" s="89"/>
      <c r="H199" s="186"/>
      <c r="I199" s="89"/>
      <c r="J199" s="89"/>
      <c r="K199" s="89"/>
      <c r="L199" s="89"/>
    </row>
  </sheetData>
  <pageMargins left="0.23622" right="0.15748" top="1.25984" bottom="0.19685" header="0.314961" footer="0.15748"/>
  <pageSetup firstPageNumber="1" fitToHeight="1" fitToWidth="1" scale="50" useFirstPageNumber="0" orientation="landscape" pageOrder="downThenOver"/>
  <headerFooter>
    <oddHeader>&amp;C&amp;"Calibri,Bold Italic"&amp;14&amp;U&amp;K000000RESTRICTED
INDEPENDENT CORRUPT PRACTICES AND OTHER RELATED OFFENCES COMMISSION 
LISTS OF VEHICLES RECOVERED</oddHead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